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3 社会福祉法人現況報告書\30報告（31.4.１現在）\"/>
    </mc:Choice>
  </mc:AlternateContent>
  <xr:revisionPtr revIDLastSave="0" documentId="13_ncr:1_{ACB4A4D0-2333-4B37-A3DD-A7D1C45D58FA}" xr6:coauthVersionLast="36" xr6:coauthVersionMax="36" xr10:uidLastSave="{00000000-0000-0000-0000-000000000000}"/>
  <bookViews>
    <workbookView xWindow="0" yWindow="0" windowWidth="28800" windowHeight="11010" xr2:uid="{34A63AA1-4677-4663-A3FF-862F7946EA6C}"/>
  </bookViews>
  <sheets>
    <sheet name="社会福祉事業" sheetId="1" r:id="rId1"/>
    <sheet name="公益事業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2" l="1"/>
  <c r="F75" i="2" s="1"/>
  <c r="F74" i="2"/>
  <c r="D74" i="2"/>
  <c r="D73" i="2"/>
  <c r="F73" i="2" s="1"/>
  <c r="E72" i="2"/>
  <c r="D72" i="2"/>
  <c r="F72" i="2" s="1"/>
  <c r="C72" i="2"/>
  <c r="D71" i="2"/>
  <c r="F71" i="2" s="1"/>
  <c r="D70" i="2"/>
  <c r="F70" i="2" s="1"/>
  <c r="F69" i="2"/>
  <c r="D69" i="2"/>
  <c r="E68" i="2"/>
  <c r="E76" i="2" s="1"/>
  <c r="C68" i="2"/>
  <c r="C76" i="2" s="1"/>
  <c r="D76" i="2" s="1"/>
  <c r="F67" i="2"/>
  <c r="D67" i="2"/>
  <c r="C65" i="2"/>
  <c r="D65" i="2" s="1"/>
  <c r="F64" i="2"/>
  <c r="D64" i="2"/>
  <c r="D63" i="2"/>
  <c r="F63" i="2" s="1"/>
  <c r="D62" i="2"/>
  <c r="F62" i="2" s="1"/>
  <c r="F61" i="2"/>
  <c r="D61" i="2"/>
  <c r="D60" i="2"/>
  <c r="F60" i="2" s="1"/>
  <c r="E59" i="2"/>
  <c r="D59" i="2"/>
  <c r="F59" i="2" s="1"/>
  <c r="C59" i="2"/>
  <c r="D58" i="2"/>
  <c r="F58" i="2" s="1"/>
  <c r="D57" i="2"/>
  <c r="F57" i="2" s="1"/>
  <c r="F56" i="2"/>
  <c r="D56" i="2"/>
  <c r="D55" i="2"/>
  <c r="F55" i="2" s="1"/>
  <c r="D54" i="2"/>
  <c r="F54" i="2" s="1"/>
  <c r="F53" i="2"/>
  <c r="D53" i="2"/>
  <c r="D52" i="2"/>
  <c r="F52" i="2" s="1"/>
  <c r="D51" i="2"/>
  <c r="F51" i="2" s="1"/>
  <c r="F50" i="2"/>
  <c r="D50" i="2"/>
  <c r="D49" i="2"/>
  <c r="F49" i="2" s="1"/>
  <c r="E48" i="2"/>
  <c r="E65" i="2" s="1"/>
  <c r="E77" i="2" s="1"/>
  <c r="D48" i="2"/>
  <c r="F48" i="2" s="1"/>
  <c r="C48" i="2"/>
  <c r="F45" i="2"/>
  <c r="D45" i="2"/>
  <c r="D44" i="2"/>
  <c r="F44" i="2" s="1"/>
  <c r="D43" i="2"/>
  <c r="F43" i="2" s="1"/>
  <c r="F42" i="2"/>
  <c r="D42" i="2"/>
  <c r="D41" i="2"/>
  <c r="F41" i="2" s="1"/>
  <c r="D40" i="2"/>
  <c r="F40" i="2" s="1"/>
  <c r="F39" i="2"/>
  <c r="D39" i="2"/>
  <c r="D38" i="2"/>
  <c r="F38" i="2" s="1"/>
  <c r="D37" i="2"/>
  <c r="F37" i="2" s="1"/>
  <c r="F36" i="2"/>
  <c r="D36" i="2"/>
  <c r="D35" i="2"/>
  <c r="F35" i="2" s="1"/>
  <c r="D34" i="2"/>
  <c r="F34" i="2" s="1"/>
  <c r="F33" i="2"/>
  <c r="D33" i="2"/>
  <c r="D32" i="2"/>
  <c r="F32" i="2" s="1"/>
  <c r="D31" i="2"/>
  <c r="F31" i="2" s="1"/>
  <c r="F30" i="2"/>
  <c r="D30" i="2"/>
  <c r="D29" i="2"/>
  <c r="F29" i="2" s="1"/>
  <c r="E28" i="2"/>
  <c r="D28" i="2"/>
  <c r="F28" i="2" s="1"/>
  <c r="C28" i="2"/>
  <c r="D27" i="2"/>
  <c r="F27" i="2" s="1"/>
  <c r="D26" i="2"/>
  <c r="F26" i="2" s="1"/>
  <c r="E25" i="2"/>
  <c r="C25" i="2"/>
  <c r="D25" i="2" s="1"/>
  <c r="F25" i="2" s="1"/>
  <c r="E24" i="2"/>
  <c r="E46" i="2" s="1"/>
  <c r="D23" i="2"/>
  <c r="F23" i="2" s="1"/>
  <c r="D22" i="2"/>
  <c r="F22" i="2" s="1"/>
  <c r="F21" i="2"/>
  <c r="D21" i="2"/>
  <c r="D20" i="2"/>
  <c r="F20" i="2" s="1"/>
  <c r="D19" i="2"/>
  <c r="F19" i="2" s="1"/>
  <c r="F18" i="2"/>
  <c r="D18" i="2"/>
  <c r="D17" i="2"/>
  <c r="F17" i="2" s="1"/>
  <c r="D16" i="2"/>
  <c r="F16" i="2" s="1"/>
  <c r="F15" i="2"/>
  <c r="D15" i="2"/>
  <c r="D14" i="2"/>
  <c r="F14" i="2" s="1"/>
  <c r="D13" i="2"/>
  <c r="F13" i="2" s="1"/>
  <c r="F12" i="2"/>
  <c r="D12" i="2"/>
  <c r="D11" i="2"/>
  <c r="F11" i="2" s="1"/>
  <c r="D10" i="2"/>
  <c r="F10" i="2" s="1"/>
  <c r="E9" i="2"/>
  <c r="C9" i="2"/>
  <c r="D9" i="2" s="1"/>
  <c r="F9" i="2" s="1"/>
  <c r="D76" i="1"/>
  <c r="E75" i="1"/>
  <c r="G75" i="1" s="1"/>
  <c r="E74" i="1"/>
  <c r="G74" i="1" s="1"/>
  <c r="G73" i="1"/>
  <c r="E73" i="1"/>
  <c r="F72" i="1"/>
  <c r="D72" i="1"/>
  <c r="C72" i="1"/>
  <c r="E72" i="1" s="1"/>
  <c r="G72" i="1" s="1"/>
  <c r="G71" i="1"/>
  <c r="E71" i="1"/>
  <c r="G70" i="1"/>
  <c r="E70" i="1"/>
  <c r="E69" i="1"/>
  <c r="G69" i="1" s="1"/>
  <c r="F68" i="1"/>
  <c r="F76" i="1" s="1"/>
  <c r="D68" i="1"/>
  <c r="C68" i="1"/>
  <c r="E68" i="1" s="1"/>
  <c r="G68" i="1" s="1"/>
  <c r="G67" i="1"/>
  <c r="E67" i="1"/>
  <c r="C65" i="1"/>
  <c r="G64" i="1"/>
  <c r="E64" i="1"/>
  <c r="G63" i="1"/>
  <c r="E63" i="1"/>
  <c r="E62" i="1"/>
  <c r="G62" i="1" s="1"/>
  <c r="G61" i="1"/>
  <c r="E61" i="1"/>
  <c r="G60" i="1"/>
  <c r="E60" i="1"/>
  <c r="F59" i="1"/>
  <c r="F65" i="1" s="1"/>
  <c r="F77" i="1" s="1"/>
  <c r="D59" i="1"/>
  <c r="C59" i="1"/>
  <c r="E59" i="1" s="1"/>
  <c r="G59" i="1" s="1"/>
  <c r="E58" i="1"/>
  <c r="G58" i="1" s="1"/>
  <c r="G57" i="1"/>
  <c r="E57" i="1"/>
  <c r="E56" i="1"/>
  <c r="G56" i="1" s="1"/>
  <c r="E55" i="1"/>
  <c r="G55" i="1" s="1"/>
  <c r="G54" i="1"/>
  <c r="E54" i="1"/>
  <c r="E53" i="1"/>
  <c r="G53" i="1" s="1"/>
  <c r="E52" i="1"/>
  <c r="G52" i="1" s="1"/>
  <c r="G51" i="1"/>
  <c r="E51" i="1"/>
  <c r="E50" i="1"/>
  <c r="G50" i="1" s="1"/>
  <c r="E49" i="1"/>
  <c r="G49" i="1" s="1"/>
  <c r="F48" i="1"/>
  <c r="D48" i="1"/>
  <c r="D65" i="1" s="1"/>
  <c r="D77" i="1" s="1"/>
  <c r="C48" i="1"/>
  <c r="E48" i="1" s="1"/>
  <c r="G48" i="1" s="1"/>
  <c r="E45" i="1"/>
  <c r="G45" i="1" s="1"/>
  <c r="G44" i="1"/>
  <c r="E44" i="1"/>
  <c r="E43" i="1"/>
  <c r="G43" i="1" s="1"/>
  <c r="E42" i="1"/>
  <c r="G42" i="1" s="1"/>
  <c r="G41" i="1"/>
  <c r="E41" i="1"/>
  <c r="E40" i="1"/>
  <c r="G40" i="1" s="1"/>
  <c r="E39" i="1"/>
  <c r="G39" i="1" s="1"/>
  <c r="G38" i="1"/>
  <c r="E38" i="1"/>
  <c r="E37" i="1"/>
  <c r="G37" i="1" s="1"/>
  <c r="E36" i="1"/>
  <c r="G36" i="1" s="1"/>
  <c r="G35" i="1"/>
  <c r="E35" i="1"/>
  <c r="E34" i="1"/>
  <c r="G34" i="1" s="1"/>
  <c r="E33" i="1"/>
  <c r="G33" i="1" s="1"/>
  <c r="G32" i="1"/>
  <c r="E32" i="1"/>
  <c r="E31" i="1"/>
  <c r="G31" i="1" s="1"/>
  <c r="E30" i="1"/>
  <c r="G30" i="1" s="1"/>
  <c r="G29" i="1"/>
  <c r="E29" i="1"/>
  <c r="F28" i="1"/>
  <c r="D28" i="1"/>
  <c r="D24" i="1" s="1"/>
  <c r="C28" i="1"/>
  <c r="E28" i="1" s="1"/>
  <c r="G28" i="1" s="1"/>
  <c r="G27" i="1"/>
  <c r="E27" i="1"/>
  <c r="G26" i="1"/>
  <c r="E26" i="1"/>
  <c r="F25" i="1"/>
  <c r="F24" i="1" s="1"/>
  <c r="F46" i="1" s="1"/>
  <c r="D25" i="1"/>
  <c r="C25" i="1"/>
  <c r="C24" i="1" s="1"/>
  <c r="E24" i="1" s="1"/>
  <c r="G24" i="1" s="1"/>
  <c r="G23" i="1"/>
  <c r="E23" i="1"/>
  <c r="E22" i="1"/>
  <c r="G22" i="1" s="1"/>
  <c r="G21" i="1"/>
  <c r="E21" i="1"/>
  <c r="G20" i="1"/>
  <c r="E20" i="1"/>
  <c r="E19" i="1"/>
  <c r="G19" i="1" s="1"/>
  <c r="G18" i="1"/>
  <c r="E18" i="1"/>
  <c r="G17" i="1"/>
  <c r="E17" i="1"/>
  <c r="E16" i="1"/>
  <c r="G16" i="1" s="1"/>
  <c r="G15" i="1"/>
  <c r="E15" i="1"/>
  <c r="G14" i="1"/>
  <c r="E14" i="1"/>
  <c r="E13" i="1"/>
  <c r="G13" i="1" s="1"/>
  <c r="G12" i="1"/>
  <c r="E12" i="1"/>
  <c r="G11" i="1"/>
  <c r="E11" i="1"/>
  <c r="E10" i="1"/>
  <c r="G10" i="1" s="1"/>
  <c r="F9" i="1"/>
  <c r="D9" i="1"/>
  <c r="D46" i="1" s="1"/>
  <c r="C9" i="1"/>
  <c r="E9" i="1" s="1"/>
  <c r="G9" i="1" s="1"/>
  <c r="C77" i="1" l="1"/>
  <c r="E77" i="1" s="1"/>
  <c r="G77" i="1" s="1"/>
  <c r="F65" i="2"/>
  <c r="F76" i="2"/>
  <c r="C46" i="1"/>
  <c r="E46" i="1" s="1"/>
  <c r="G46" i="1" s="1"/>
  <c r="E25" i="1"/>
  <c r="G25" i="1" s="1"/>
  <c r="C76" i="1"/>
  <c r="E76" i="1" s="1"/>
  <c r="G76" i="1" s="1"/>
  <c r="C24" i="2"/>
  <c r="D24" i="2" s="1"/>
  <c r="F24" i="2" s="1"/>
  <c r="C77" i="2"/>
  <c r="D77" i="2" s="1"/>
  <c r="F77" i="2" s="1"/>
  <c r="E65" i="1"/>
  <c r="G65" i="1" s="1"/>
  <c r="D68" i="2"/>
  <c r="F68" i="2" s="1"/>
  <c r="C46" i="2" l="1"/>
  <c r="D46" i="2" s="1"/>
  <c r="F46" i="2" s="1"/>
</calcChain>
</file>

<file path=xl/sharedStrings.xml><?xml version="1.0" encoding="utf-8"?>
<sst xmlns="http://schemas.openxmlformats.org/spreadsheetml/2006/main" count="159" uniqueCount="81">
  <si>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</si>
  <si>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2"/>
  </si>
  <si>
    <t>平成31年3月31日現在</t>
    <phoneticPr fontId="2"/>
  </si>
  <si>
    <t>（単位：円）</t>
    <phoneticPr fontId="4"/>
  </si>
  <si>
    <t>勘定科目</t>
    <rPh sb="0" eb="2">
      <t>カンジョウ</t>
    </rPh>
    <rPh sb="2" eb="4">
      <t>カモク</t>
    </rPh>
    <phoneticPr fontId="2"/>
  </si>
  <si>
    <t>松江市社会福祉協議会社会福祉事業</t>
    <phoneticPr fontId="2"/>
  </si>
  <si>
    <t>松江市社会福祉協議会介護センター事業</t>
    <phoneticPr fontId="2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</si>
  <si>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</si>
  <si>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</si>
  <si>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</si>
  <si>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</si>
  <si>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流動資産</t>
  </si>
  <si>
    <t>　現金預金</t>
  </si>
  <si>
    <t>　事業未収金</t>
  </si>
  <si>
    <t>　未収金</t>
  </si>
  <si>
    <t>　未収補助金</t>
  </si>
  <si>
    <t>　未収収益</t>
  </si>
  <si>
    <t>　立替金</t>
  </si>
  <si>
    <t>　前払金</t>
  </si>
  <si>
    <t>　１年以内回収予定事業区分間長期貸付金</t>
  </si>
  <si>
    <t>　１年以内回収予定拠点区分間長期貸付金</t>
  </si>
  <si>
    <t>　事業区分間貸付金</t>
  </si>
  <si>
    <t>　拠点区分間貸付金</t>
  </si>
  <si>
    <t>　仮払金</t>
  </si>
  <si>
    <t>　その他の流動資産</t>
  </si>
  <si>
    <t>　徴収不能引当金</t>
  </si>
  <si>
    <t>固定資産</t>
  </si>
  <si>
    <t>基本財産</t>
  </si>
  <si>
    <t>　土地</t>
  </si>
  <si>
    <t>　定期預金</t>
  </si>
  <si>
    <t>その他の固定資産</t>
  </si>
  <si>
    <t>　建物</t>
  </si>
  <si>
    <t>　構築物</t>
  </si>
  <si>
    <t>　車輌運搬具</t>
  </si>
  <si>
    <t>　器具及び備品</t>
  </si>
  <si>
    <t>　有形リース資産</t>
  </si>
  <si>
    <t>　ソフトウェア</t>
  </si>
  <si>
    <t>　無形リース資産</t>
  </si>
  <si>
    <t>　民生融金貸付金</t>
  </si>
  <si>
    <t>　事業区分間長期貸付金</t>
  </si>
  <si>
    <t>　拠点区分間長期貸付金</t>
  </si>
  <si>
    <t>　サービス区分間長期貸付金</t>
  </si>
  <si>
    <t>　退職手当積立基金預け金</t>
  </si>
  <si>
    <t>　社会福祉事業基金積立資産</t>
  </si>
  <si>
    <t>　財政調整基金積立資産</t>
  </si>
  <si>
    <t>　介護保険事業積立資産</t>
  </si>
  <si>
    <t>　その他の固定資産</t>
  </si>
  <si>
    <t>資産の部合計</t>
  </si>
  <si>
    <t>負債の部</t>
  </si>
  <si>
    <t>流動負債</t>
  </si>
  <si>
    <t>　事業未払金</t>
  </si>
  <si>
    <t>　その他の未払金</t>
  </si>
  <si>
    <t>　１年以内返済予定リース債務</t>
  </si>
  <si>
    <t>　１年以内返済予定事業区分間長期借入金</t>
  </si>
  <si>
    <t>　１年以内返済予定拠点区分間長期借入金</t>
  </si>
  <si>
    <t>　預り金</t>
  </si>
  <si>
    <t>　職員預り金</t>
  </si>
  <si>
    <t>　事業区分間借入金</t>
  </si>
  <si>
    <t>　拠点区分間借入金</t>
  </si>
  <si>
    <t>　仮受金</t>
  </si>
  <si>
    <t>固定負債</t>
  </si>
  <si>
    <t>　リース債務</t>
  </si>
  <si>
    <t>　事業区分間長期借入金</t>
  </si>
  <si>
    <t>　拠点区分間長期借入金</t>
  </si>
  <si>
    <t>　サービス区分間長期借入金</t>
  </si>
  <si>
    <t>　退職給付引当金</t>
  </si>
  <si>
    <t>負債の部合計</t>
  </si>
  <si>
    <t>純資産の部</t>
  </si>
  <si>
    <t>基本金</t>
  </si>
  <si>
    <t>基金</t>
  </si>
  <si>
    <t>　福祉事業基金</t>
  </si>
  <si>
    <t>　財政調整基金</t>
  </si>
  <si>
    <t>国庫補助金等特別積立金</t>
  </si>
  <si>
    <t>その他の積立金</t>
  </si>
  <si>
    <t>　介護保険事業積立金</t>
  </si>
  <si>
    <t>次期繰越活動増減差額</t>
  </si>
  <si>
    <t>（うち当期活動増減差額）</t>
  </si>
  <si>
    <t>純資産の部合計</t>
  </si>
  <si>
    <t>負債及び純資産の部合計</t>
  </si>
  <si>
    <t>公益事業  貸借対照表内訳表</t>
    <phoneticPr fontId="2"/>
  </si>
  <si>
    <t>松江市社会福祉協議会公益事業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</si>
</sst>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49" fontId="7" fillId="0" borderId="1" xfId="1" applyNumberFormat="1" applyFont="1" applyFill="1" applyBorder="1" applyAlignment="1">
      <alignment horizontal="center" vertical="center" wrapText="1" shrinkToFit="1"/>
    </xf>
    <xf numFmtId="49" fontId="7" fillId="0" borderId="1" xfId="1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vertical="center"/>
      <protection locked="0"/>
    </xf>
    <xf numFmtId="0" fontId="7" fillId="0" borderId="1" xfId="2" applyNumberFormat="1" applyFont="1" applyFill="1" applyBorder="1">
      <alignment horizontal="left"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0" fontId="7" fillId="0" borderId="2" xfId="2" applyNumberFormat="1" applyFont="1" applyFill="1" applyBorder="1">
      <alignment horizontal="left" vertical="top"/>
    </xf>
    <xf numFmtId="176" fontId="9" fillId="0" borderId="2" xfId="2" applyNumberFormat="1" applyFont="1" applyFill="1" applyBorder="1" applyAlignment="1" applyProtection="1">
      <alignment vertical="top"/>
      <protection locked="0"/>
    </xf>
    <xf numFmtId="0" fontId="7" fillId="0" borderId="3" xfId="2" applyNumberFormat="1" applyFont="1" applyFill="1" applyBorder="1">
      <alignment horizontal="left"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4" xfId="2" applyNumberFormat="1" applyFont="1" applyFill="1" applyBorder="1">
      <alignment horizontal="left" vertical="top"/>
    </xf>
    <xf numFmtId="176" fontId="9" fillId="0" borderId="4" xfId="2" applyNumberFormat="1" applyFont="1" applyFill="1" applyBorder="1" applyAlignment="1" applyProtection="1">
      <alignment vertical="top"/>
      <protection locked="0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2" xr:uid="{7F4E3080-A289-4315-A79B-58AFCD2E2400}"/>
    <cellStyle name="標準 3" xfId="1" xr:uid="{237FB778-131D-4109-8754-052FD77560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08A2-9120-4288-B195-5D1E914816F4}">
  <sheetPr>
    <pageSetUpPr fitToPage="1"/>
  </sheetPr>
  <dimension ref="B1:G77"/>
  <sheetViews>
    <sheetView showGridLines="0" tabSelected="1" workbookViewId="0">
      <selection activeCell="E7" sqref="E7"/>
    </sheetView>
  </sheetViews>
  <sheetFormatPr defaultRowHeight="18.75" x14ac:dyDescent="0.4"/>
  <cols>
    <col min="1" max="1" width="2.875" customWidth="1"/>
    <col min="2" max="2" width="44.375" customWidth="1"/>
    <col min="3" max="7" width="20.75" customWidth="1"/>
  </cols>
  <sheetData>
    <row r="1" spans="2:7" x14ac:dyDescent="0.4">
      <c r="B1" s="1"/>
      <c r="C1" s="1"/>
      <c r="D1" s="1"/>
      <c r="E1" s="1"/>
      <c r="F1" s="1"/>
      <c r="G1" s="1"/>
    </row>
    <row r="2" spans="2:7" ht="21" x14ac:dyDescent="0.4">
      <c r="B2" s="2"/>
      <c r="C2" s="2"/>
      <c r="D2" s="2"/>
      <c r="E2" s="1"/>
      <c r="F2" s="3"/>
      <c r="G2" s="3" t="s">
        <v>0</v>
      </c>
    </row>
    <row r="3" spans="2:7" ht="21" x14ac:dyDescent="0.4">
      <c r="B3" s="19" t="s">
        <v>1</v>
      </c>
      <c r="C3" s="19"/>
      <c r="D3" s="19"/>
      <c r="E3" s="19"/>
      <c r="F3" s="19"/>
      <c r="G3" s="19"/>
    </row>
    <row r="4" spans="2:7" x14ac:dyDescent="0.4">
      <c r="B4" s="4"/>
      <c r="C4" s="4"/>
      <c r="D4" s="4"/>
      <c r="E4" s="4"/>
      <c r="F4" s="1"/>
      <c r="G4" s="1"/>
    </row>
    <row r="5" spans="2:7" ht="21" x14ac:dyDescent="0.4">
      <c r="B5" s="20" t="s">
        <v>2</v>
      </c>
      <c r="C5" s="20"/>
      <c r="D5" s="20"/>
      <c r="E5" s="20"/>
      <c r="F5" s="20"/>
      <c r="G5" s="20"/>
    </row>
    <row r="6" spans="2:7" x14ac:dyDescent="0.4">
      <c r="B6" s="5"/>
      <c r="C6" s="5"/>
      <c r="D6" s="5"/>
      <c r="E6" s="1"/>
      <c r="F6" s="1"/>
      <c r="G6" s="5" t="s">
        <v>3</v>
      </c>
    </row>
    <row r="7" spans="2:7" ht="28.5" x14ac:dyDescent="0.4">
      <c r="B7" s="6" t="s">
        <v>4</v>
      </c>
      <c r="C7" s="7" t="s">
        <v>5</v>
      </c>
      <c r="D7" s="7" t="s">
        <v>6</v>
      </c>
      <c r="E7" s="6" t="s">
        <v>7</v>
      </c>
      <c r="F7" s="6" t="s">
        <v>8</v>
      </c>
      <c r="G7" s="6" t="s">
        <v>9</v>
      </c>
    </row>
    <row r="8" spans="2:7" x14ac:dyDescent="0.4">
      <c r="B8" s="8" t="s">
        <v>10</v>
      </c>
      <c r="C8" s="9"/>
      <c r="D8" s="9"/>
      <c r="E8" s="9"/>
      <c r="F8" s="9"/>
      <c r="G8" s="9"/>
    </row>
    <row r="9" spans="2:7" x14ac:dyDescent="0.4">
      <c r="B9" s="10" t="s">
        <v>11</v>
      </c>
      <c r="C9" s="11">
        <f>+C10+C11+C12+C13+C14+C15+C16+C17+C18+C19+C20+C21+C22-ABS(C23)</f>
        <v>83013679</v>
      </c>
      <c r="D9" s="11">
        <f>+D10+D11+D12+D13+D14+D15+D16+D17+D18+D19+D20+D21+D22-ABS(D23)</f>
        <v>87279792</v>
      </c>
      <c r="E9" s="11">
        <f t="shared" ref="E9:E72" si="0">+C9+D9</f>
        <v>170293471</v>
      </c>
      <c r="F9" s="11">
        <f>+F10+F11+F12+F13+F14+F15+F16+F17+F18+F19+F20+F21+F22-ABS(F23)</f>
        <v>0</v>
      </c>
      <c r="G9" s="11">
        <f t="shared" ref="G9:G72" si="1">E9-ABS(F9)</f>
        <v>170293471</v>
      </c>
    </row>
    <row r="10" spans="2:7" x14ac:dyDescent="0.4">
      <c r="B10" s="12" t="s">
        <v>12</v>
      </c>
      <c r="C10" s="13">
        <v>-4099734</v>
      </c>
      <c r="D10" s="13">
        <v>62634192</v>
      </c>
      <c r="E10" s="13">
        <f t="shared" si="0"/>
        <v>58534458</v>
      </c>
      <c r="F10" s="13"/>
      <c r="G10" s="13">
        <f t="shared" si="1"/>
        <v>58534458</v>
      </c>
    </row>
    <row r="11" spans="2:7" x14ac:dyDescent="0.4">
      <c r="B11" s="14" t="s">
        <v>13</v>
      </c>
      <c r="C11" s="15">
        <v>8792999</v>
      </c>
      <c r="D11" s="15">
        <v>24645600</v>
      </c>
      <c r="E11" s="15">
        <f t="shared" si="0"/>
        <v>33438599</v>
      </c>
      <c r="F11" s="15"/>
      <c r="G11" s="15">
        <f t="shared" si="1"/>
        <v>33438599</v>
      </c>
    </row>
    <row r="12" spans="2:7" x14ac:dyDescent="0.4">
      <c r="B12" s="14" t="s">
        <v>14</v>
      </c>
      <c r="C12" s="15">
        <v>36007190</v>
      </c>
      <c r="D12" s="15"/>
      <c r="E12" s="15">
        <f t="shared" si="0"/>
        <v>36007190</v>
      </c>
      <c r="F12" s="15"/>
      <c r="G12" s="15">
        <f t="shared" si="1"/>
        <v>36007190</v>
      </c>
    </row>
    <row r="13" spans="2:7" x14ac:dyDescent="0.4">
      <c r="B13" s="14" t="s">
        <v>15</v>
      </c>
      <c r="C13" s="15">
        <v>42006292</v>
      </c>
      <c r="D13" s="15"/>
      <c r="E13" s="15">
        <f t="shared" si="0"/>
        <v>42006292</v>
      </c>
      <c r="F13" s="15"/>
      <c r="G13" s="15">
        <f t="shared" si="1"/>
        <v>42006292</v>
      </c>
    </row>
    <row r="14" spans="2:7" x14ac:dyDescent="0.4">
      <c r="B14" s="14" t="s">
        <v>16</v>
      </c>
      <c r="C14" s="15"/>
      <c r="D14" s="15"/>
      <c r="E14" s="15">
        <f t="shared" si="0"/>
        <v>0</v>
      </c>
      <c r="F14" s="15"/>
      <c r="G14" s="15">
        <f t="shared" si="1"/>
        <v>0</v>
      </c>
    </row>
    <row r="15" spans="2:7" x14ac:dyDescent="0.4">
      <c r="B15" s="14" t="s">
        <v>17</v>
      </c>
      <c r="C15" s="15">
        <v>6000</v>
      </c>
      <c r="D15" s="15"/>
      <c r="E15" s="15">
        <f t="shared" si="0"/>
        <v>6000</v>
      </c>
      <c r="F15" s="15"/>
      <c r="G15" s="15">
        <f t="shared" si="1"/>
        <v>6000</v>
      </c>
    </row>
    <row r="16" spans="2:7" x14ac:dyDescent="0.4">
      <c r="B16" s="14" t="s">
        <v>18</v>
      </c>
      <c r="C16" s="15"/>
      <c r="D16" s="15"/>
      <c r="E16" s="15">
        <f t="shared" si="0"/>
        <v>0</v>
      </c>
      <c r="F16" s="15"/>
      <c r="G16" s="15">
        <f t="shared" si="1"/>
        <v>0</v>
      </c>
    </row>
    <row r="17" spans="2:7" x14ac:dyDescent="0.4">
      <c r="B17" s="14" t="s">
        <v>19</v>
      </c>
      <c r="C17" s="15"/>
      <c r="D17" s="15"/>
      <c r="E17" s="15">
        <f t="shared" si="0"/>
        <v>0</v>
      </c>
      <c r="F17" s="15"/>
      <c r="G17" s="15">
        <f t="shared" si="1"/>
        <v>0</v>
      </c>
    </row>
    <row r="18" spans="2:7" x14ac:dyDescent="0.4">
      <c r="B18" s="14" t="s">
        <v>20</v>
      </c>
      <c r="C18" s="15"/>
      <c r="D18" s="15"/>
      <c r="E18" s="15">
        <f t="shared" si="0"/>
        <v>0</v>
      </c>
      <c r="F18" s="15"/>
      <c r="G18" s="15">
        <f t="shared" si="1"/>
        <v>0</v>
      </c>
    </row>
    <row r="19" spans="2:7" x14ac:dyDescent="0.4">
      <c r="B19" s="14" t="s">
        <v>21</v>
      </c>
      <c r="C19" s="15"/>
      <c r="D19" s="15"/>
      <c r="E19" s="15">
        <f t="shared" si="0"/>
        <v>0</v>
      </c>
      <c r="F19" s="15"/>
      <c r="G19" s="15">
        <f t="shared" si="1"/>
        <v>0</v>
      </c>
    </row>
    <row r="20" spans="2:7" x14ac:dyDescent="0.4">
      <c r="B20" s="14" t="s">
        <v>22</v>
      </c>
      <c r="C20" s="15"/>
      <c r="D20" s="15"/>
      <c r="E20" s="15">
        <f t="shared" si="0"/>
        <v>0</v>
      </c>
      <c r="F20" s="15"/>
      <c r="G20" s="15">
        <f t="shared" si="1"/>
        <v>0</v>
      </c>
    </row>
    <row r="21" spans="2:7" x14ac:dyDescent="0.4">
      <c r="B21" s="14" t="s">
        <v>23</v>
      </c>
      <c r="C21" s="15">
        <v>23563</v>
      </c>
      <c r="D21" s="15"/>
      <c r="E21" s="15">
        <f t="shared" si="0"/>
        <v>23563</v>
      </c>
      <c r="F21" s="15"/>
      <c r="G21" s="15">
        <f t="shared" si="1"/>
        <v>23563</v>
      </c>
    </row>
    <row r="22" spans="2:7" x14ac:dyDescent="0.4">
      <c r="B22" s="14" t="s">
        <v>24</v>
      </c>
      <c r="C22" s="15">
        <v>277369</v>
      </c>
      <c r="D22" s="15"/>
      <c r="E22" s="15">
        <f t="shared" si="0"/>
        <v>277369</v>
      </c>
      <c r="F22" s="15"/>
      <c r="G22" s="15">
        <f t="shared" si="1"/>
        <v>277369</v>
      </c>
    </row>
    <row r="23" spans="2:7" x14ac:dyDescent="0.4">
      <c r="B23" s="14" t="s">
        <v>25</v>
      </c>
      <c r="C23" s="15"/>
      <c r="D23" s="15"/>
      <c r="E23" s="15">
        <f t="shared" si="0"/>
        <v>0</v>
      </c>
      <c r="F23" s="15"/>
      <c r="G23" s="15">
        <f t="shared" si="1"/>
        <v>0</v>
      </c>
    </row>
    <row r="24" spans="2:7" x14ac:dyDescent="0.4">
      <c r="B24" s="10" t="s">
        <v>26</v>
      </c>
      <c r="C24" s="11">
        <f>+C25 +C28</f>
        <v>1225753258</v>
      </c>
      <c r="D24" s="11">
        <f>+D25 +D28</f>
        <v>459397</v>
      </c>
      <c r="E24" s="11">
        <f t="shared" si="0"/>
        <v>1226212655</v>
      </c>
      <c r="F24" s="11">
        <f>+F25 +F28</f>
        <v>0</v>
      </c>
      <c r="G24" s="11">
        <f t="shared" si="1"/>
        <v>1226212655</v>
      </c>
    </row>
    <row r="25" spans="2:7" x14ac:dyDescent="0.4">
      <c r="B25" s="10" t="s">
        <v>27</v>
      </c>
      <c r="C25" s="11">
        <f>+C26+C27</f>
        <v>79616000</v>
      </c>
      <c r="D25" s="11">
        <f>+D26+D27</f>
        <v>0</v>
      </c>
      <c r="E25" s="11">
        <f t="shared" si="0"/>
        <v>79616000</v>
      </c>
      <c r="F25" s="11">
        <f>+F26+F27</f>
        <v>0</v>
      </c>
      <c r="G25" s="11">
        <f t="shared" si="1"/>
        <v>79616000</v>
      </c>
    </row>
    <row r="26" spans="2:7" x14ac:dyDescent="0.4">
      <c r="B26" s="12" t="s">
        <v>28</v>
      </c>
      <c r="C26" s="13">
        <v>68616000</v>
      </c>
      <c r="D26" s="13"/>
      <c r="E26" s="13">
        <f t="shared" si="0"/>
        <v>68616000</v>
      </c>
      <c r="F26" s="13"/>
      <c r="G26" s="13">
        <f t="shared" si="1"/>
        <v>68616000</v>
      </c>
    </row>
    <row r="27" spans="2:7" x14ac:dyDescent="0.4">
      <c r="B27" s="14" t="s">
        <v>29</v>
      </c>
      <c r="C27" s="15">
        <v>11000000</v>
      </c>
      <c r="D27" s="15"/>
      <c r="E27" s="15">
        <f t="shared" si="0"/>
        <v>11000000</v>
      </c>
      <c r="F27" s="15"/>
      <c r="G27" s="15">
        <f t="shared" si="1"/>
        <v>11000000</v>
      </c>
    </row>
    <row r="28" spans="2:7" x14ac:dyDescent="0.4">
      <c r="B28" s="10" t="s">
        <v>30</v>
      </c>
      <c r="C28" s="11">
        <f>+C29+C30+C31+C32+C33+C34+C35+C36+C37+C38+C39+C40+C41+C42+C43+C44+C45</f>
        <v>1146137258</v>
      </c>
      <c r="D28" s="11">
        <f>+D29+D30+D31+D32+D33+D34+D35+D36+D37+D38+D39+D40+D41+D42+D43+D44+D45</f>
        <v>459397</v>
      </c>
      <c r="E28" s="11">
        <f t="shared" si="0"/>
        <v>1146596655</v>
      </c>
      <c r="F28" s="11">
        <f>+F29+F30+F31+F32+F33+F34+F35+F36+F37+F38+F39+F40+F41+F42+F43+F44+F45</f>
        <v>0</v>
      </c>
      <c r="G28" s="11">
        <f t="shared" si="1"/>
        <v>1146596655</v>
      </c>
    </row>
    <row r="29" spans="2:7" x14ac:dyDescent="0.4">
      <c r="B29" s="12" t="s">
        <v>28</v>
      </c>
      <c r="C29" s="13">
        <v>1139700</v>
      </c>
      <c r="D29" s="13"/>
      <c r="E29" s="13">
        <f t="shared" si="0"/>
        <v>1139700</v>
      </c>
      <c r="F29" s="13"/>
      <c r="G29" s="13">
        <f t="shared" si="1"/>
        <v>1139700</v>
      </c>
    </row>
    <row r="30" spans="2:7" x14ac:dyDescent="0.4">
      <c r="B30" s="14" t="s">
        <v>31</v>
      </c>
      <c r="C30" s="15"/>
      <c r="D30" s="15"/>
      <c r="E30" s="15">
        <f t="shared" si="0"/>
        <v>0</v>
      </c>
      <c r="F30" s="15"/>
      <c r="G30" s="15">
        <f t="shared" si="1"/>
        <v>0</v>
      </c>
    </row>
    <row r="31" spans="2:7" x14ac:dyDescent="0.4">
      <c r="B31" s="14" t="s">
        <v>32</v>
      </c>
      <c r="C31" s="15"/>
      <c r="D31" s="15">
        <v>152712</v>
      </c>
      <c r="E31" s="15">
        <f t="shared" si="0"/>
        <v>152712</v>
      </c>
      <c r="F31" s="15"/>
      <c r="G31" s="15">
        <f t="shared" si="1"/>
        <v>152712</v>
      </c>
    </row>
    <row r="32" spans="2:7" x14ac:dyDescent="0.4">
      <c r="B32" s="14" t="s">
        <v>33</v>
      </c>
      <c r="C32" s="15">
        <v>1386222</v>
      </c>
      <c r="D32" s="15">
        <v>189004</v>
      </c>
      <c r="E32" s="15">
        <f t="shared" si="0"/>
        <v>1575226</v>
      </c>
      <c r="F32" s="15"/>
      <c r="G32" s="15">
        <f t="shared" si="1"/>
        <v>1575226</v>
      </c>
    </row>
    <row r="33" spans="2:7" x14ac:dyDescent="0.4">
      <c r="B33" s="14" t="s">
        <v>34</v>
      </c>
      <c r="C33" s="15">
        <v>334844</v>
      </c>
      <c r="D33" s="15">
        <v>99241</v>
      </c>
      <c r="E33" s="15">
        <f t="shared" si="0"/>
        <v>434085</v>
      </c>
      <c r="F33" s="15"/>
      <c r="G33" s="15">
        <f t="shared" si="1"/>
        <v>434085</v>
      </c>
    </row>
    <row r="34" spans="2:7" x14ac:dyDescent="0.4">
      <c r="B34" s="14" t="s">
        <v>35</v>
      </c>
      <c r="C34" s="15"/>
      <c r="D34" s="15"/>
      <c r="E34" s="15">
        <f t="shared" si="0"/>
        <v>0</v>
      </c>
      <c r="F34" s="15"/>
      <c r="G34" s="15">
        <f t="shared" si="1"/>
        <v>0</v>
      </c>
    </row>
    <row r="35" spans="2:7" x14ac:dyDescent="0.4">
      <c r="B35" s="14" t="s">
        <v>36</v>
      </c>
      <c r="C35" s="15">
        <v>89100</v>
      </c>
      <c r="D35" s="15"/>
      <c r="E35" s="15">
        <f t="shared" si="0"/>
        <v>89100</v>
      </c>
      <c r="F35" s="15"/>
      <c r="G35" s="15">
        <f t="shared" si="1"/>
        <v>89100</v>
      </c>
    </row>
    <row r="36" spans="2:7" x14ac:dyDescent="0.4">
      <c r="B36" s="14" t="s">
        <v>37</v>
      </c>
      <c r="C36" s="15"/>
      <c r="D36" s="15"/>
      <c r="E36" s="15">
        <f t="shared" si="0"/>
        <v>0</v>
      </c>
      <c r="F36" s="15"/>
      <c r="G36" s="15">
        <f t="shared" si="1"/>
        <v>0</v>
      </c>
    </row>
    <row r="37" spans="2:7" x14ac:dyDescent="0.4">
      <c r="B37" s="14" t="s">
        <v>38</v>
      </c>
      <c r="C37" s="15">
        <v>12851982</v>
      </c>
      <c r="D37" s="15"/>
      <c r="E37" s="15">
        <f t="shared" si="0"/>
        <v>12851982</v>
      </c>
      <c r="F37" s="15"/>
      <c r="G37" s="15">
        <f t="shared" si="1"/>
        <v>12851982</v>
      </c>
    </row>
    <row r="38" spans="2:7" x14ac:dyDescent="0.4">
      <c r="B38" s="14" t="s">
        <v>39</v>
      </c>
      <c r="C38" s="15"/>
      <c r="D38" s="15"/>
      <c r="E38" s="15">
        <f t="shared" si="0"/>
        <v>0</v>
      </c>
      <c r="F38" s="15"/>
      <c r="G38" s="15">
        <f t="shared" si="1"/>
        <v>0</v>
      </c>
    </row>
    <row r="39" spans="2:7" x14ac:dyDescent="0.4">
      <c r="B39" s="14" t="s">
        <v>40</v>
      </c>
      <c r="C39" s="15"/>
      <c r="D39" s="15"/>
      <c r="E39" s="15">
        <f t="shared" si="0"/>
        <v>0</v>
      </c>
      <c r="F39" s="15"/>
      <c r="G39" s="15">
        <f t="shared" si="1"/>
        <v>0</v>
      </c>
    </row>
    <row r="40" spans="2:7" x14ac:dyDescent="0.4">
      <c r="B40" s="14" t="s">
        <v>41</v>
      </c>
      <c r="C40" s="15"/>
      <c r="D40" s="15"/>
      <c r="E40" s="15">
        <f t="shared" si="0"/>
        <v>0</v>
      </c>
      <c r="F40" s="15"/>
      <c r="G40" s="15">
        <f t="shared" si="1"/>
        <v>0</v>
      </c>
    </row>
    <row r="41" spans="2:7" x14ac:dyDescent="0.4">
      <c r="B41" s="14" t="s">
        <v>42</v>
      </c>
      <c r="C41" s="15">
        <v>412225160</v>
      </c>
      <c r="D41" s="15"/>
      <c r="E41" s="15">
        <f t="shared" si="0"/>
        <v>412225160</v>
      </c>
      <c r="F41" s="15"/>
      <c r="G41" s="15">
        <f t="shared" si="1"/>
        <v>412225160</v>
      </c>
    </row>
    <row r="42" spans="2:7" x14ac:dyDescent="0.4">
      <c r="B42" s="14" t="s">
        <v>43</v>
      </c>
      <c r="C42" s="15">
        <v>513614679</v>
      </c>
      <c r="D42" s="15"/>
      <c r="E42" s="15">
        <f t="shared" si="0"/>
        <v>513614679</v>
      </c>
      <c r="F42" s="15"/>
      <c r="G42" s="15">
        <f t="shared" si="1"/>
        <v>513614679</v>
      </c>
    </row>
    <row r="43" spans="2:7" x14ac:dyDescent="0.4">
      <c r="B43" s="14" t="s">
        <v>44</v>
      </c>
      <c r="C43" s="15">
        <v>1300000</v>
      </c>
      <c r="D43" s="15"/>
      <c r="E43" s="15">
        <f t="shared" si="0"/>
        <v>1300000</v>
      </c>
      <c r="F43" s="15"/>
      <c r="G43" s="15">
        <f t="shared" si="1"/>
        <v>1300000</v>
      </c>
    </row>
    <row r="44" spans="2:7" x14ac:dyDescent="0.4">
      <c r="B44" s="14" t="s">
        <v>45</v>
      </c>
      <c r="C44" s="15">
        <v>202755851</v>
      </c>
      <c r="D44" s="15"/>
      <c r="E44" s="15">
        <f t="shared" si="0"/>
        <v>202755851</v>
      </c>
      <c r="F44" s="15"/>
      <c r="G44" s="15">
        <f t="shared" si="1"/>
        <v>202755851</v>
      </c>
    </row>
    <row r="45" spans="2:7" x14ac:dyDescent="0.4">
      <c r="B45" s="14" t="s">
        <v>46</v>
      </c>
      <c r="C45" s="15">
        <v>439720</v>
      </c>
      <c r="D45" s="15">
        <v>18440</v>
      </c>
      <c r="E45" s="15">
        <f t="shared" si="0"/>
        <v>458160</v>
      </c>
      <c r="F45" s="15"/>
      <c r="G45" s="15">
        <f t="shared" si="1"/>
        <v>458160</v>
      </c>
    </row>
    <row r="46" spans="2:7" x14ac:dyDescent="0.4">
      <c r="B46" s="10" t="s">
        <v>47</v>
      </c>
      <c r="C46" s="11">
        <f>+C9 +C24</f>
        <v>1308766937</v>
      </c>
      <c r="D46" s="11">
        <f>+D9 +D24</f>
        <v>87739189</v>
      </c>
      <c r="E46" s="11">
        <f t="shared" si="0"/>
        <v>1396506126</v>
      </c>
      <c r="F46" s="11">
        <f>+F9 +F24</f>
        <v>0</v>
      </c>
      <c r="G46" s="11">
        <f t="shared" si="1"/>
        <v>1396506126</v>
      </c>
    </row>
    <row r="47" spans="2:7" x14ac:dyDescent="0.4">
      <c r="B47" s="8" t="s">
        <v>48</v>
      </c>
      <c r="C47" s="9"/>
      <c r="D47" s="9"/>
      <c r="E47" s="9"/>
      <c r="F47" s="9"/>
      <c r="G47" s="9"/>
    </row>
    <row r="48" spans="2:7" x14ac:dyDescent="0.4">
      <c r="B48" s="10" t="s">
        <v>49</v>
      </c>
      <c r="C48" s="11">
        <f>+C49+C50+C51+C52+C53+C54+C55+C56+C57+C58</f>
        <v>58953380</v>
      </c>
      <c r="D48" s="11">
        <f>+D49+D50+D51+D52+D53+D54+D55+D56+D57+D58</f>
        <v>4236208</v>
      </c>
      <c r="E48" s="11">
        <f t="shared" si="0"/>
        <v>63189588</v>
      </c>
      <c r="F48" s="11">
        <f>+F49+F50+F51+F52+F53+F54+F55+F56+F57+F58</f>
        <v>0</v>
      </c>
      <c r="G48" s="11">
        <f t="shared" si="1"/>
        <v>63189588</v>
      </c>
    </row>
    <row r="49" spans="2:7" x14ac:dyDescent="0.4">
      <c r="B49" s="14" t="s">
        <v>50</v>
      </c>
      <c r="C49" s="15">
        <v>16611177</v>
      </c>
      <c r="D49" s="15">
        <v>4096815</v>
      </c>
      <c r="E49" s="15">
        <f t="shared" si="0"/>
        <v>20707992</v>
      </c>
      <c r="F49" s="15"/>
      <c r="G49" s="15">
        <f t="shared" si="1"/>
        <v>20707992</v>
      </c>
    </row>
    <row r="50" spans="2:7" x14ac:dyDescent="0.4">
      <c r="B50" s="14" t="s">
        <v>51</v>
      </c>
      <c r="C50" s="15">
        <v>36007190</v>
      </c>
      <c r="D50" s="15"/>
      <c r="E50" s="15">
        <f t="shared" si="0"/>
        <v>36007190</v>
      </c>
      <c r="F50" s="15"/>
      <c r="G50" s="15">
        <f t="shared" si="1"/>
        <v>36007190</v>
      </c>
    </row>
    <row r="51" spans="2:7" x14ac:dyDescent="0.4">
      <c r="B51" s="14" t="s">
        <v>52</v>
      </c>
      <c r="C51" s="15"/>
      <c r="D51" s="15"/>
      <c r="E51" s="15">
        <f t="shared" si="0"/>
        <v>0</v>
      </c>
      <c r="F51" s="15"/>
      <c r="G51" s="15">
        <f t="shared" si="1"/>
        <v>0</v>
      </c>
    </row>
    <row r="52" spans="2:7" x14ac:dyDescent="0.4">
      <c r="B52" s="14" t="s">
        <v>53</v>
      </c>
      <c r="C52" s="15"/>
      <c r="D52" s="15"/>
      <c r="E52" s="15">
        <f t="shared" si="0"/>
        <v>0</v>
      </c>
      <c r="F52" s="15"/>
      <c r="G52" s="15">
        <f t="shared" si="1"/>
        <v>0</v>
      </c>
    </row>
    <row r="53" spans="2:7" x14ac:dyDescent="0.4">
      <c r="B53" s="14" t="s">
        <v>54</v>
      </c>
      <c r="C53" s="15"/>
      <c r="D53" s="15"/>
      <c r="E53" s="15">
        <f t="shared" si="0"/>
        <v>0</v>
      </c>
      <c r="F53" s="15"/>
      <c r="G53" s="15">
        <f t="shared" si="1"/>
        <v>0</v>
      </c>
    </row>
    <row r="54" spans="2:7" x14ac:dyDescent="0.4">
      <c r="B54" s="14" t="s">
        <v>55</v>
      </c>
      <c r="C54" s="15"/>
      <c r="D54" s="15"/>
      <c r="E54" s="15">
        <f t="shared" si="0"/>
        <v>0</v>
      </c>
      <c r="F54" s="15"/>
      <c r="G54" s="15">
        <f t="shared" si="1"/>
        <v>0</v>
      </c>
    </row>
    <row r="55" spans="2:7" x14ac:dyDescent="0.4">
      <c r="B55" s="14" t="s">
        <v>56</v>
      </c>
      <c r="C55" s="15">
        <v>108481</v>
      </c>
      <c r="D55" s="15">
        <v>139393</v>
      </c>
      <c r="E55" s="15">
        <f t="shared" si="0"/>
        <v>247874</v>
      </c>
      <c r="F55" s="15"/>
      <c r="G55" s="15">
        <f t="shared" si="1"/>
        <v>247874</v>
      </c>
    </row>
    <row r="56" spans="2:7" x14ac:dyDescent="0.4">
      <c r="B56" s="14" t="s">
        <v>57</v>
      </c>
      <c r="C56" s="15"/>
      <c r="D56" s="15"/>
      <c r="E56" s="15">
        <f t="shared" si="0"/>
        <v>0</v>
      </c>
      <c r="F56" s="15"/>
      <c r="G56" s="15">
        <f t="shared" si="1"/>
        <v>0</v>
      </c>
    </row>
    <row r="57" spans="2:7" x14ac:dyDescent="0.4">
      <c r="B57" s="14" t="s">
        <v>58</v>
      </c>
      <c r="C57" s="15"/>
      <c r="D57" s="15"/>
      <c r="E57" s="15">
        <f t="shared" si="0"/>
        <v>0</v>
      </c>
      <c r="F57" s="15"/>
      <c r="G57" s="15">
        <f t="shared" si="1"/>
        <v>0</v>
      </c>
    </row>
    <row r="58" spans="2:7" x14ac:dyDescent="0.4">
      <c r="B58" s="14" t="s">
        <v>59</v>
      </c>
      <c r="C58" s="15">
        <v>6226532</v>
      </c>
      <c r="D58" s="15"/>
      <c r="E58" s="15">
        <f t="shared" si="0"/>
        <v>6226532</v>
      </c>
      <c r="F58" s="15"/>
      <c r="G58" s="15">
        <f t="shared" si="1"/>
        <v>6226532</v>
      </c>
    </row>
    <row r="59" spans="2:7" x14ac:dyDescent="0.4">
      <c r="B59" s="10" t="s">
        <v>60</v>
      </c>
      <c r="C59" s="11">
        <f>+C60+C61+C62+C63+C64</f>
        <v>521526520</v>
      </c>
      <c r="D59" s="11">
        <f>+D60+D61+D62+D63+D64</f>
        <v>0</v>
      </c>
      <c r="E59" s="11">
        <f t="shared" si="0"/>
        <v>521526520</v>
      </c>
      <c r="F59" s="11">
        <f>+F60+F61+F62+F63+F64</f>
        <v>0</v>
      </c>
      <c r="G59" s="11">
        <f t="shared" si="1"/>
        <v>521526520</v>
      </c>
    </row>
    <row r="60" spans="2:7" x14ac:dyDescent="0.4">
      <c r="B60" s="14" t="s">
        <v>61</v>
      </c>
      <c r="C60" s="15"/>
      <c r="D60" s="15"/>
      <c r="E60" s="15">
        <f t="shared" si="0"/>
        <v>0</v>
      </c>
      <c r="F60" s="15"/>
      <c r="G60" s="15">
        <f t="shared" si="1"/>
        <v>0</v>
      </c>
    </row>
    <row r="61" spans="2:7" x14ac:dyDescent="0.4">
      <c r="B61" s="14" t="s">
        <v>62</v>
      </c>
      <c r="C61" s="15"/>
      <c r="D61" s="15"/>
      <c r="E61" s="15">
        <f t="shared" si="0"/>
        <v>0</v>
      </c>
      <c r="F61" s="15"/>
      <c r="G61" s="15">
        <f t="shared" si="1"/>
        <v>0</v>
      </c>
    </row>
    <row r="62" spans="2:7" x14ac:dyDescent="0.4">
      <c r="B62" s="14" t="s">
        <v>63</v>
      </c>
      <c r="C62" s="15"/>
      <c r="D62" s="15"/>
      <c r="E62" s="15">
        <f t="shared" si="0"/>
        <v>0</v>
      </c>
      <c r="F62" s="15"/>
      <c r="G62" s="15">
        <f t="shared" si="1"/>
        <v>0</v>
      </c>
    </row>
    <row r="63" spans="2:7" x14ac:dyDescent="0.4">
      <c r="B63" s="14" t="s">
        <v>64</v>
      </c>
      <c r="C63" s="15"/>
      <c r="D63" s="15"/>
      <c r="E63" s="15">
        <f t="shared" si="0"/>
        <v>0</v>
      </c>
      <c r="F63" s="15"/>
      <c r="G63" s="15">
        <f t="shared" si="1"/>
        <v>0</v>
      </c>
    </row>
    <row r="64" spans="2:7" x14ac:dyDescent="0.4">
      <c r="B64" s="14" t="s">
        <v>65</v>
      </c>
      <c r="C64" s="15">
        <v>521526520</v>
      </c>
      <c r="D64" s="15"/>
      <c r="E64" s="15">
        <f t="shared" si="0"/>
        <v>521526520</v>
      </c>
      <c r="F64" s="15"/>
      <c r="G64" s="15">
        <f t="shared" si="1"/>
        <v>521526520</v>
      </c>
    </row>
    <row r="65" spans="2:7" x14ac:dyDescent="0.4">
      <c r="B65" s="10" t="s">
        <v>66</v>
      </c>
      <c r="C65" s="11">
        <f>+C48 +C59</f>
        <v>580479900</v>
      </c>
      <c r="D65" s="11">
        <f>+D48 +D59</f>
        <v>4236208</v>
      </c>
      <c r="E65" s="11">
        <f t="shared" si="0"/>
        <v>584716108</v>
      </c>
      <c r="F65" s="11">
        <f>+F48 +F59</f>
        <v>0</v>
      </c>
      <c r="G65" s="11">
        <f t="shared" si="1"/>
        <v>584716108</v>
      </c>
    </row>
    <row r="66" spans="2:7" x14ac:dyDescent="0.4">
      <c r="B66" s="8" t="s">
        <v>67</v>
      </c>
      <c r="C66" s="9"/>
      <c r="D66" s="9"/>
      <c r="E66" s="9"/>
      <c r="F66" s="9"/>
      <c r="G66" s="9"/>
    </row>
    <row r="67" spans="2:7" x14ac:dyDescent="0.4">
      <c r="B67" s="12" t="s">
        <v>68</v>
      </c>
      <c r="C67" s="13">
        <v>79616000</v>
      </c>
      <c r="D67" s="13"/>
      <c r="E67" s="13">
        <f t="shared" si="0"/>
        <v>79616000</v>
      </c>
      <c r="F67" s="13"/>
      <c r="G67" s="13">
        <f t="shared" si="1"/>
        <v>79616000</v>
      </c>
    </row>
    <row r="68" spans="2:7" x14ac:dyDescent="0.4">
      <c r="B68" s="14" t="s">
        <v>69</v>
      </c>
      <c r="C68" s="15">
        <f>+C69+C70</f>
        <v>514914679</v>
      </c>
      <c r="D68" s="15">
        <f>+D69+D70</f>
        <v>0</v>
      </c>
      <c r="E68" s="15">
        <f t="shared" si="0"/>
        <v>514914679</v>
      </c>
      <c r="F68" s="15">
        <f>+F69+F70</f>
        <v>0</v>
      </c>
      <c r="G68" s="15">
        <f t="shared" si="1"/>
        <v>514914679</v>
      </c>
    </row>
    <row r="69" spans="2:7" x14ac:dyDescent="0.4">
      <c r="B69" s="14" t="s">
        <v>70</v>
      </c>
      <c r="C69" s="15">
        <v>513614679</v>
      </c>
      <c r="D69" s="15"/>
      <c r="E69" s="15">
        <f t="shared" si="0"/>
        <v>513614679</v>
      </c>
      <c r="F69" s="15"/>
      <c r="G69" s="15">
        <f t="shared" si="1"/>
        <v>513614679</v>
      </c>
    </row>
    <row r="70" spans="2:7" x14ac:dyDescent="0.4">
      <c r="B70" s="14" t="s">
        <v>71</v>
      </c>
      <c r="C70" s="15">
        <v>1300000</v>
      </c>
      <c r="D70" s="15"/>
      <c r="E70" s="15">
        <f t="shared" si="0"/>
        <v>1300000</v>
      </c>
      <c r="F70" s="15"/>
      <c r="G70" s="15">
        <f t="shared" si="1"/>
        <v>1300000</v>
      </c>
    </row>
    <row r="71" spans="2:7" x14ac:dyDescent="0.4">
      <c r="B71" s="14" t="s">
        <v>72</v>
      </c>
      <c r="C71" s="15">
        <v>672294</v>
      </c>
      <c r="D71" s="15"/>
      <c r="E71" s="15">
        <f t="shared" si="0"/>
        <v>672294</v>
      </c>
      <c r="F71" s="15"/>
      <c r="G71" s="15">
        <f t="shared" si="1"/>
        <v>672294</v>
      </c>
    </row>
    <row r="72" spans="2:7" x14ac:dyDescent="0.4">
      <c r="B72" s="14" t="s">
        <v>73</v>
      </c>
      <c r="C72" s="15">
        <f>+C73</f>
        <v>202755851</v>
      </c>
      <c r="D72" s="15">
        <f>+D73</f>
        <v>0</v>
      </c>
      <c r="E72" s="15">
        <f t="shared" si="0"/>
        <v>202755851</v>
      </c>
      <c r="F72" s="15">
        <f>+F73</f>
        <v>0</v>
      </c>
      <c r="G72" s="15">
        <f t="shared" si="1"/>
        <v>202755851</v>
      </c>
    </row>
    <row r="73" spans="2:7" x14ac:dyDescent="0.4">
      <c r="B73" s="14" t="s">
        <v>74</v>
      </c>
      <c r="C73" s="15">
        <v>202755851</v>
      </c>
      <c r="D73" s="15"/>
      <c r="E73" s="15">
        <f t="shared" ref="E73:E77" si="2">+C73+D73</f>
        <v>202755851</v>
      </c>
      <c r="F73" s="15"/>
      <c r="G73" s="15">
        <f t="shared" ref="G73:G77" si="3">E73-ABS(F73)</f>
        <v>202755851</v>
      </c>
    </row>
    <row r="74" spans="2:7" x14ac:dyDescent="0.4">
      <c r="B74" s="14" t="s">
        <v>75</v>
      </c>
      <c r="C74" s="15">
        <v>-69671787</v>
      </c>
      <c r="D74" s="15">
        <v>83502981</v>
      </c>
      <c r="E74" s="15">
        <f t="shared" si="2"/>
        <v>13831194</v>
      </c>
      <c r="F74" s="15"/>
      <c r="G74" s="15">
        <f t="shared" si="3"/>
        <v>13831194</v>
      </c>
    </row>
    <row r="75" spans="2:7" x14ac:dyDescent="0.4">
      <c r="B75" s="16" t="s">
        <v>76</v>
      </c>
      <c r="C75" s="17">
        <v>-1163449</v>
      </c>
      <c r="D75" s="17">
        <v>6043229</v>
      </c>
      <c r="E75" s="17">
        <f t="shared" si="2"/>
        <v>4879780</v>
      </c>
      <c r="F75" s="17"/>
      <c r="G75" s="17">
        <f t="shared" si="3"/>
        <v>4879780</v>
      </c>
    </row>
    <row r="76" spans="2:7" x14ac:dyDescent="0.4">
      <c r="B76" s="10" t="s">
        <v>77</v>
      </c>
      <c r="C76" s="11">
        <f>+C67 +C68 +C71 +C72 +C74</f>
        <v>728287037</v>
      </c>
      <c r="D76" s="11">
        <f>+D67 +D68 +D71 +D72 +D74</f>
        <v>83502981</v>
      </c>
      <c r="E76" s="11">
        <f t="shared" si="2"/>
        <v>811790018</v>
      </c>
      <c r="F76" s="11">
        <f>+F67 +F68 +F71 +F72 +F74</f>
        <v>0</v>
      </c>
      <c r="G76" s="11">
        <f t="shared" si="3"/>
        <v>811790018</v>
      </c>
    </row>
    <row r="77" spans="2:7" x14ac:dyDescent="0.4">
      <c r="B77" s="8" t="s">
        <v>78</v>
      </c>
      <c r="C77" s="9">
        <f>+C65 +C76</f>
        <v>1308766937</v>
      </c>
      <c r="D77" s="9">
        <f>+D65 +D76</f>
        <v>87739189</v>
      </c>
      <c r="E77" s="9">
        <f t="shared" si="2"/>
        <v>1396506126</v>
      </c>
      <c r="F77" s="9">
        <f>+F65 +F76</f>
        <v>0</v>
      </c>
      <c r="G77" s="9">
        <f t="shared" si="3"/>
        <v>1396506126</v>
      </c>
    </row>
  </sheetData>
  <mergeCells count="2">
    <mergeCell ref="B3:G3"/>
    <mergeCell ref="B5:G5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1C19-BD0E-40D2-AE00-0EAA7B989E6C}">
  <sheetPr>
    <pageSetUpPr fitToPage="1"/>
  </sheetPr>
  <dimension ref="B1:F77"/>
  <sheetViews>
    <sheetView showGridLines="0" workbookViewId="0"/>
  </sheetViews>
  <sheetFormatPr defaultRowHeight="18.75" x14ac:dyDescent="0.4"/>
  <cols>
    <col min="1" max="1" width="2.875" customWidth="1"/>
    <col min="2" max="2" width="44.375" customWidth="1"/>
    <col min="3" max="6" width="20.75" customWidth="1"/>
  </cols>
  <sheetData>
    <row r="1" spans="2:6" x14ac:dyDescent="0.4">
      <c r="B1" s="18"/>
      <c r="C1" s="18"/>
      <c r="D1" s="18"/>
      <c r="E1" s="18"/>
      <c r="F1" s="18"/>
    </row>
    <row r="2" spans="2:6" ht="21" x14ac:dyDescent="0.4">
      <c r="B2" s="2"/>
      <c r="C2" s="2"/>
      <c r="D2" s="1"/>
      <c r="E2" s="3"/>
      <c r="F2" s="3" t="s">
        <v>0</v>
      </c>
    </row>
    <row r="3" spans="2:6" ht="21" x14ac:dyDescent="0.4">
      <c r="B3" s="19" t="s">
        <v>79</v>
      </c>
      <c r="C3" s="19"/>
      <c r="D3" s="19"/>
      <c r="E3" s="19"/>
      <c r="F3" s="19"/>
    </row>
    <row r="4" spans="2:6" x14ac:dyDescent="0.4">
      <c r="B4" s="4"/>
      <c r="C4" s="4"/>
      <c r="D4" s="4"/>
      <c r="E4" s="1"/>
      <c r="F4" s="1"/>
    </row>
    <row r="5" spans="2:6" ht="21" x14ac:dyDescent="0.4">
      <c r="B5" s="20" t="s">
        <v>2</v>
      </c>
      <c r="C5" s="20"/>
      <c r="D5" s="20"/>
      <c r="E5" s="20"/>
      <c r="F5" s="20"/>
    </row>
    <row r="6" spans="2:6" x14ac:dyDescent="0.4">
      <c r="B6" s="5"/>
      <c r="C6" s="5"/>
      <c r="D6" s="1"/>
      <c r="E6" s="1"/>
      <c r="F6" s="5" t="s">
        <v>3</v>
      </c>
    </row>
    <row r="7" spans="2:6" ht="28.5" x14ac:dyDescent="0.4">
      <c r="B7" s="6" t="s">
        <v>4</v>
      </c>
      <c r="C7" s="6" t="s">
        <v>80</v>
      </c>
      <c r="D7" s="6" t="s">
        <v>7</v>
      </c>
      <c r="E7" s="6" t="s">
        <v>8</v>
      </c>
      <c r="F7" s="6" t="s">
        <v>9</v>
      </c>
    </row>
    <row r="8" spans="2:6" x14ac:dyDescent="0.4">
      <c r="B8" s="8" t="s">
        <v>10</v>
      </c>
      <c r="C8" s="9"/>
      <c r="D8" s="9"/>
      <c r="E8" s="9"/>
      <c r="F8" s="9"/>
    </row>
    <row r="9" spans="2:6" x14ac:dyDescent="0.4">
      <c r="B9" s="10" t="s">
        <v>11</v>
      </c>
      <c r="C9" s="11">
        <f>+C10+C11+C12+C13+C14+C15+C16+C17+C18+C19+C20+C21+C22-ABS(C23)</f>
        <v>31815082</v>
      </c>
      <c r="D9" s="11">
        <f t="shared" ref="D9:D72" si="0">+C9</f>
        <v>31815082</v>
      </c>
      <c r="E9" s="11">
        <f>+E10+E11+E12+E13+E14+E15+E16+E17+E18+E19+E20+E21+E22-ABS(E23)</f>
        <v>0</v>
      </c>
      <c r="F9" s="11">
        <f t="shared" ref="F9:F72" si="1">D9-ABS(E9)</f>
        <v>31815082</v>
      </c>
    </row>
    <row r="10" spans="2:6" x14ac:dyDescent="0.4">
      <c r="B10" s="12" t="s">
        <v>12</v>
      </c>
      <c r="C10" s="13">
        <v>9277770</v>
      </c>
      <c r="D10" s="13">
        <f t="shared" si="0"/>
        <v>9277770</v>
      </c>
      <c r="E10" s="13"/>
      <c r="F10" s="13">
        <f t="shared" si="1"/>
        <v>9277770</v>
      </c>
    </row>
    <row r="11" spans="2:6" x14ac:dyDescent="0.4">
      <c r="B11" s="14" t="s">
        <v>13</v>
      </c>
      <c r="C11" s="15">
        <v>22299953</v>
      </c>
      <c r="D11" s="15">
        <f t="shared" si="0"/>
        <v>22299953</v>
      </c>
      <c r="E11" s="15"/>
      <c r="F11" s="15">
        <f t="shared" si="1"/>
        <v>22299953</v>
      </c>
    </row>
    <row r="12" spans="2:6" x14ac:dyDescent="0.4">
      <c r="B12" s="14" t="s">
        <v>14</v>
      </c>
      <c r="C12" s="15"/>
      <c r="D12" s="15">
        <f t="shared" si="0"/>
        <v>0</v>
      </c>
      <c r="E12" s="15"/>
      <c r="F12" s="15">
        <f t="shared" si="1"/>
        <v>0</v>
      </c>
    </row>
    <row r="13" spans="2:6" x14ac:dyDescent="0.4">
      <c r="B13" s="14" t="s">
        <v>15</v>
      </c>
      <c r="C13" s="15">
        <v>237359</v>
      </c>
      <c r="D13" s="15">
        <f t="shared" si="0"/>
        <v>237359</v>
      </c>
      <c r="E13" s="15"/>
      <c r="F13" s="15">
        <f t="shared" si="1"/>
        <v>237359</v>
      </c>
    </row>
    <row r="14" spans="2:6" x14ac:dyDescent="0.4">
      <c r="B14" s="14" t="s">
        <v>16</v>
      </c>
      <c r="C14" s="15"/>
      <c r="D14" s="15">
        <f t="shared" si="0"/>
        <v>0</v>
      </c>
      <c r="E14" s="15"/>
      <c r="F14" s="15">
        <f t="shared" si="1"/>
        <v>0</v>
      </c>
    </row>
    <row r="15" spans="2:6" x14ac:dyDescent="0.4">
      <c r="B15" s="14" t="s">
        <v>17</v>
      </c>
      <c r="C15" s="15"/>
      <c r="D15" s="15">
        <f t="shared" si="0"/>
        <v>0</v>
      </c>
      <c r="E15" s="15"/>
      <c r="F15" s="15">
        <f t="shared" si="1"/>
        <v>0</v>
      </c>
    </row>
    <row r="16" spans="2:6" x14ac:dyDescent="0.4">
      <c r="B16" s="14" t="s">
        <v>18</v>
      </c>
      <c r="C16" s="15"/>
      <c r="D16" s="15">
        <f t="shared" si="0"/>
        <v>0</v>
      </c>
      <c r="E16" s="15"/>
      <c r="F16" s="15">
        <f t="shared" si="1"/>
        <v>0</v>
      </c>
    </row>
    <row r="17" spans="2:6" x14ac:dyDescent="0.4">
      <c r="B17" s="14" t="s">
        <v>19</v>
      </c>
      <c r="C17" s="15"/>
      <c r="D17" s="15">
        <f t="shared" si="0"/>
        <v>0</v>
      </c>
      <c r="E17" s="15"/>
      <c r="F17" s="15">
        <f t="shared" si="1"/>
        <v>0</v>
      </c>
    </row>
    <row r="18" spans="2:6" x14ac:dyDescent="0.4">
      <c r="B18" s="14" t="s">
        <v>20</v>
      </c>
      <c r="C18" s="15"/>
      <c r="D18" s="15">
        <f t="shared" si="0"/>
        <v>0</v>
      </c>
      <c r="E18" s="15"/>
      <c r="F18" s="15">
        <f t="shared" si="1"/>
        <v>0</v>
      </c>
    </row>
    <row r="19" spans="2:6" x14ac:dyDescent="0.4">
      <c r="B19" s="14" t="s">
        <v>21</v>
      </c>
      <c r="C19" s="15"/>
      <c r="D19" s="15">
        <f t="shared" si="0"/>
        <v>0</v>
      </c>
      <c r="E19" s="15"/>
      <c r="F19" s="15">
        <f t="shared" si="1"/>
        <v>0</v>
      </c>
    </row>
    <row r="20" spans="2:6" x14ac:dyDescent="0.4">
      <c r="B20" s="14" t="s">
        <v>22</v>
      </c>
      <c r="C20" s="15"/>
      <c r="D20" s="15">
        <f t="shared" si="0"/>
        <v>0</v>
      </c>
      <c r="E20" s="15"/>
      <c r="F20" s="15">
        <f t="shared" si="1"/>
        <v>0</v>
      </c>
    </row>
    <row r="21" spans="2:6" x14ac:dyDescent="0.4">
      <c r="B21" s="14" t="s">
        <v>23</v>
      </c>
      <c r="C21" s="15"/>
      <c r="D21" s="15">
        <f t="shared" si="0"/>
        <v>0</v>
      </c>
      <c r="E21" s="15"/>
      <c r="F21" s="15">
        <f t="shared" si="1"/>
        <v>0</v>
      </c>
    </row>
    <row r="22" spans="2:6" x14ac:dyDescent="0.4">
      <c r="B22" s="14" t="s">
        <v>24</v>
      </c>
      <c r="C22" s="15"/>
      <c r="D22" s="15">
        <f t="shared" si="0"/>
        <v>0</v>
      </c>
      <c r="E22" s="15"/>
      <c r="F22" s="15">
        <f t="shared" si="1"/>
        <v>0</v>
      </c>
    </row>
    <row r="23" spans="2:6" x14ac:dyDescent="0.4">
      <c r="B23" s="14" t="s">
        <v>25</v>
      </c>
      <c r="C23" s="15"/>
      <c r="D23" s="15">
        <f t="shared" si="0"/>
        <v>0</v>
      </c>
      <c r="E23" s="15"/>
      <c r="F23" s="15">
        <f t="shared" si="1"/>
        <v>0</v>
      </c>
    </row>
    <row r="24" spans="2:6" x14ac:dyDescent="0.4">
      <c r="B24" s="10" t="s">
        <v>26</v>
      </c>
      <c r="C24" s="11">
        <f>+C25 +C28</f>
        <v>84449982</v>
      </c>
      <c r="D24" s="11">
        <f t="shared" si="0"/>
        <v>84449982</v>
      </c>
      <c r="E24" s="11">
        <f>+E25 +E28</f>
        <v>0</v>
      </c>
      <c r="F24" s="11">
        <f t="shared" si="1"/>
        <v>84449982</v>
      </c>
    </row>
    <row r="25" spans="2:6" x14ac:dyDescent="0.4">
      <c r="B25" s="10" t="s">
        <v>27</v>
      </c>
      <c r="C25" s="11">
        <f>+C26+C27</f>
        <v>0</v>
      </c>
      <c r="D25" s="11">
        <f t="shared" si="0"/>
        <v>0</v>
      </c>
      <c r="E25" s="11">
        <f>+E26+E27</f>
        <v>0</v>
      </c>
      <c r="F25" s="11">
        <f t="shared" si="1"/>
        <v>0</v>
      </c>
    </row>
    <row r="26" spans="2:6" x14ac:dyDescent="0.4">
      <c r="B26" s="12" t="s">
        <v>28</v>
      </c>
      <c r="C26" s="13"/>
      <c r="D26" s="13">
        <f t="shared" si="0"/>
        <v>0</v>
      </c>
      <c r="E26" s="13"/>
      <c r="F26" s="13">
        <f t="shared" si="1"/>
        <v>0</v>
      </c>
    </row>
    <row r="27" spans="2:6" x14ac:dyDescent="0.4">
      <c r="B27" s="14" t="s">
        <v>29</v>
      </c>
      <c r="C27" s="15"/>
      <c r="D27" s="15">
        <f t="shared" si="0"/>
        <v>0</v>
      </c>
      <c r="E27" s="15"/>
      <c r="F27" s="15">
        <f t="shared" si="1"/>
        <v>0</v>
      </c>
    </row>
    <row r="28" spans="2:6" x14ac:dyDescent="0.4">
      <c r="B28" s="10" t="s">
        <v>30</v>
      </c>
      <c r="C28" s="11">
        <f>+C29+C30+C31+C32+C33+C34+C35+C36+C37+C38+C39+C40+C41+C42+C43+C44+C45</f>
        <v>84449982</v>
      </c>
      <c r="D28" s="11">
        <f t="shared" si="0"/>
        <v>84449982</v>
      </c>
      <c r="E28" s="11">
        <f>+E29+E30+E31+E32+E33+E34+E35+E36+E37+E38+E39+E40+E41+E42+E43+E44+E45</f>
        <v>0</v>
      </c>
      <c r="F28" s="11">
        <f t="shared" si="1"/>
        <v>84449982</v>
      </c>
    </row>
    <row r="29" spans="2:6" x14ac:dyDescent="0.4">
      <c r="B29" s="12" t="s">
        <v>28</v>
      </c>
      <c r="C29" s="13"/>
      <c r="D29" s="13">
        <f t="shared" si="0"/>
        <v>0</v>
      </c>
      <c r="E29" s="13"/>
      <c r="F29" s="13">
        <f t="shared" si="1"/>
        <v>0</v>
      </c>
    </row>
    <row r="30" spans="2:6" x14ac:dyDescent="0.4">
      <c r="B30" s="14" t="s">
        <v>31</v>
      </c>
      <c r="C30" s="15">
        <v>84236009</v>
      </c>
      <c r="D30" s="15">
        <f t="shared" si="0"/>
        <v>84236009</v>
      </c>
      <c r="E30" s="15"/>
      <c r="F30" s="15">
        <f t="shared" si="1"/>
        <v>84236009</v>
      </c>
    </row>
    <row r="31" spans="2:6" x14ac:dyDescent="0.4">
      <c r="B31" s="14" t="s">
        <v>32</v>
      </c>
      <c r="C31" s="15">
        <v>213971</v>
      </c>
      <c r="D31" s="15">
        <f t="shared" si="0"/>
        <v>213971</v>
      </c>
      <c r="E31" s="15"/>
      <c r="F31" s="15">
        <f t="shared" si="1"/>
        <v>213971</v>
      </c>
    </row>
    <row r="32" spans="2:6" x14ac:dyDescent="0.4">
      <c r="B32" s="14" t="s">
        <v>33</v>
      </c>
      <c r="C32" s="15">
        <v>1</v>
      </c>
      <c r="D32" s="15">
        <f t="shared" si="0"/>
        <v>1</v>
      </c>
      <c r="E32" s="15"/>
      <c r="F32" s="15">
        <f t="shared" si="1"/>
        <v>1</v>
      </c>
    </row>
    <row r="33" spans="2:6" x14ac:dyDescent="0.4">
      <c r="B33" s="14" t="s">
        <v>34</v>
      </c>
      <c r="C33" s="15">
        <v>1</v>
      </c>
      <c r="D33" s="15">
        <f t="shared" si="0"/>
        <v>1</v>
      </c>
      <c r="E33" s="15"/>
      <c r="F33" s="15">
        <f t="shared" si="1"/>
        <v>1</v>
      </c>
    </row>
    <row r="34" spans="2:6" x14ac:dyDescent="0.4">
      <c r="B34" s="14" t="s">
        <v>35</v>
      </c>
      <c r="C34" s="15"/>
      <c r="D34" s="15">
        <f t="shared" si="0"/>
        <v>0</v>
      </c>
      <c r="E34" s="15"/>
      <c r="F34" s="15">
        <f t="shared" si="1"/>
        <v>0</v>
      </c>
    </row>
    <row r="35" spans="2:6" x14ac:dyDescent="0.4">
      <c r="B35" s="14" t="s">
        <v>36</v>
      </c>
      <c r="C35" s="15"/>
      <c r="D35" s="15">
        <f t="shared" si="0"/>
        <v>0</v>
      </c>
      <c r="E35" s="15"/>
      <c r="F35" s="15">
        <f t="shared" si="1"/>
        <v>0</v>
      </c>
    </row>
    <row r="36" spans="2:6" x14ac:dyDescent="0.4">
      <c r="B36" s="14" t="s">
        <v>37</v>
      </c>
      <c r="C36" s="15"/>
      <c r="D36" s="15">
        <f t="shared" si="0"/>
        <v>0</v>
      </c>
      <c r="E36" s="15"/>
      <c r="F36" s="15">
        <f t="shared" si="1"/>
        <v>0</v>
      </c>
    </row>
    <row r="37" spans="2:6" x14ac:dyDescent="0.4">
      <c r="B37" s="14" t="s">
        <v>38</v>
      </c>
      <c r="C37" s="15"/>
      <c r="D37" s="15">
        <f t="shared" si="0"/>
        <v>0</v>
      </c>
      <c r="E37" s="15"/>
      <c r="F37" s="15">
        <f t="shared" si="1"/>
        <v>0</v>
      </c>
    </row>
    <row r="38" spans="2:6" x14ac:dyDescent="0.4">
      <c r="B38" s="14" t="s">
        <v>39</v>
      </c>
      <c r="C38" s="15"/>
      <c r="D38" s="15">
        <f t="shared" si="0"/>
        <v>0</v>
      </c>
      <c r="E38" s="15"/>
      <c r="F38" s="15">
        <f t="shared" si="1"/>
        <v>0</v>
      </c>
    </row>
    <row r="39" spans="2:6" x14ac:dyDescent="0.4">
      <c r="B39" s="14" t="s">
        <v>40</v>
      </c>
      <c r="C39" s="15"/>
      <c r="D39" s="15">
        <f t="shared" si="0"/>
        <v>0</v>
      </c>
      <c r="E39" s="15"/>
      <c r="F39" s="15">
        <f t="shared" si="1"/>
        <v>0</v>
      </c>
    </row>
    <row r="40" spans="2:6" x14ac:dyDescent="0.4">
      <c r="B40" s="14" t="s">
        <v>41</v>
      </c>
      <c r="C40" s="15"/>
      <c r="D40" s="15">
        <f t="shared" si="0"/>
        <v>0</v>
      </c>
      <c r="E40" s="15"/>
      <c r="F40" s="15">
        <f t="shared" si="1"/>
        <v>0</v>
      </c>
    </row>
    <row r="41" spans="2:6" x14ac:dyDescent="0.4">
      <c r="B41" s="14" t="s">
        <v>42</v>
      </c>
      <c r="C41" s="15"/>
      <c r="D41" s="15">
        <f t="shared" si="0"/>
        <v>0</v>
      </c>
      <c r="E41" s="15"/>
      <c r="F41" s="15">
        <f t="shared" si="1"/>
        <v>0</v>
      </c>
    </row>
    <row r="42" spans="2:6" x14ac:dyDescent="0.4">
      <c r="B42" s="14" t="s">
        <v>43</v>
      </c>
      <c r="C42" s="15"/>
      <c r="D42" s="15">
        <f t="shared" si="0"/>
        <v>0</v>
      </c>
      <c r="E42" s="15"/>
      <c r="F42" s="15">
        <f t="shared" si="1"/>
        <v>0</v>
      </c>
    </row>
    <row r="43" spans="2:6" x14ac:dyDescent="0.4">
      <c r="B43" s="14" t="s">
        <v>44</v>
      </c>
      <c r="C43" s="15"/>
      <c r="D43" s="15">
        <f t="shared" si="0"/>
        <v>0</v>
      </c>
      <c r="E43" s="15"/>
      <c r="F43" s="15">
        <f t="shared" si="1"/>
        <v>0</v>
      </c>
    </row>
    <row r="44" spans="2:6" x14ac:dyDescent="0.4">
      <c r="B44" s="14" t="s">
        <v>45</v>
      </c>
      <c r="C44" s="15"/>
      <c r="D44" s="15">
        <f t="shared" si="0"/>
        <v>0</v>
      </c>
      <c r="E44" s="15"/>
      <c r="F44" s="15">
        <f t="shared" si="1"/>
        <v>0</v>
      </c>
    </row>
    <row r="45" spans="2:6" x14ac:dyDescent="0.4">
      <c r="B45" s="14" t="s">
        <v>46</v>
      </c>
      <c r="C45" s="15"/>
      <c r="D45" s="15">
        <f t="shared" si="0"/>
        <v>0</v>
      </c>
      <c r="E45" s="15"/>
      <c r="F45" s="15">
        <f t="shared" si="1"/>
        <v>0</v>
      </c>
    </row>
    <row r="46" spans="2:6" x14ac:dyDescent="0.4">
      <c r="B46" s="10" t="s">
        <v>47</v>
      </c>
      <c r="C46" s="11">
        <f>+C9 +C24</f>
        <v>116265064</v>
      </c>
      <c r="D46" s="11">
        <f t="shared" si="0"/>
        <v>116265064</v>
      </c>
      <c r="E46" s="11">
        <f>+E9 +E24</f>
        <v>0</v>
      </c>
      <c r="F46" s="11">
        <f t="shared" si="1"/>
        <v>116265064</v>
      </c>
    </row>
    <row r="47" spans="2:6" x14ac:dyDescent="0.4">
      <c r="B47" s="8" t="s">
        <v>48</v>
      </c>
      <c r="C47" s="9"/>
      <c r="D47" s="9"/>
      <c r="E47" s="9"/>
      <c r="F47" s="9"/>
    </row>
    <row r="48" spans="2:6" x14ac:dyDescent="0.4">
      <c r="B48" s="10" t="s">
        <v>49</v>
      </c>
      <c r="C48" s="11">
        <f>+C49+C50+C51+C52+C53+C54+C55+C56+C57+C58</f>
        <v>31450196</v>
      </c>
      <c r="D48" s="11">
        <f t="shared" si="0"/>
        <v>31450196</v>
      </c>
      <c r="E48" s="11">
        <f>+E49+E50+E51+E52+E53+E54+E55+E56+E57+E58</f>
        <v>0</v>
      </c>
      <c r="F48" s="11">
        <f t="shared" si="1"/>
        <v>31450196</v>
      </c>
    </row>
    <row r="49" spans="2:6" x14ac:dyDescent="0.4">
      <c r="B49" s="14" t="s">
        <v>50</v>
      </c>
      <c r="C49" s="15">
        <v>17606116</v>
      </c>
      <c r="D49" s="15">
        <f t="shared" si="0"/>
        <v>17606116</v>
      </c>
      <c r="E49" s="15"/>
      <c r="F49" s="15">
        <f t="shared" si="1"/>
        <v>17606116</v>
      </c>
    </row>
    <row r="50" spans="2:6" x14ac:dyDescent="0.4">
      <c r="B50" s="14" t="s">
        <v>51</v>
      </c>
      <c r="C50" s="15"/>
      <c r="D50" s="15">
        <f t="shared" si="0"/>
        <v>0</v>
      </c>
      <c r="E50" s="15"/>
      <c r="F50" s="15">
        <f t="shared" si="1"/>
        <v>0</v>
      </c>
    </row>
    <row r="51" spans="2:6" x14ac:dyDescent="0.4">
      <c r="B51" s="14" t="s">
        <v>52</v>
      </c>
      <c r="C51" s="15"/>
      <c r="D51" s="15">
        <f t="shared" si="0"/>
        <v>0</v>
      </c>
      <c r="E51" s="15"/>
      <c r="F51" s="15">
        <f t="shared" si="1"/>
        <v>0</v>
      </c>
    </row>
    <row r="52" spans="2:6" x14ac:dyDescent="0.4">
      <c r="B52" s="14" t="s">
        <v>53</v>
      </c>
      <c r="C52" s="15"/>
      <c r="D52" s="15">
        <f t="shared" si="0"/>
        <v>0</v>
      </c>
      <c r="E52" s="15"/>
      <c r="F52" s="15">
        <f t="shared" si="1"/>
        <v>0</v>
      </c>
    </row>
    <row r="53" spans="2:6" x14ac:dyDescent="0.4">
      <c r="B53" s="14" t="s">
        <v>54</v>
      </c>
      <c r="C53" s="15"/>
      <c r="D53" s="15">
        <f t="shared" si="0"/>
        <v>0</v>
      </c>
      <c r="E53" s="15"/>
      <c r="F53" s="15">
        <f t="shared" si="1"/>
        <v>0</v>
      </c>
    </row>
    <row r="54" spans="2:6" x14ac:dyDescent="0.4">
      <c r="B54" s="14" t="s">
        <v>55</v>
      </c>
      <c r="C54" s="15">
        <v>15000</v>
      </c>
      <c r="D54" s="15">
        <f t="shared" si="0"/>
        <v>15000</v>
      </c>
      <c r="E54" s="15"/>
      <c r="F54" s="15">
        <f t="shared" si="1"/>
        <v>15000</v>
      </c>
    </row>
    <row r="55" spans="2:6" x14ac:dyDescent="0.4">
      <c r="B55" s="14" t="s">
        <v>56</v>
      </c>
      <c r="C55" s="15">
        <v>54734</v>
      </c>
      <c r="D55" s="15">
        <f t="shared" si="0"/>
        <v>54734</v>
      </c>
      <c r="E55" s="15"/>
      <c r="F55" s="15">
        <f t="shared" si="1"/>
        <v>54734</v>
      </c>
    </row>
    <row r="56" spans="2:6" x14ac:dyDescent="0.4">
      <c r="B56" s="14" t="s">
        <v>57</v>
      </c>
      <c r="C56" s="15"/>
      <c r="D56" s="15">
        <f t="shared" si="0"/>
        <v>0</v>
      </c>
      <c r="E56" s="15"/>
      <c r="F56" s="15">
        <f t="shared" si="1"/>
        <v>0</v>
      </c>
    </row>
    <row r="57" spans="2:6" x14ac:dyDescent="0.4">
      <c r="B57" s="14" t="s">
        <v>58</v>
      </c>
      <c r="C57" s="15"/>
      <c r="D57" s="15">
        <f t="shared" si="0"/>
        <v>0</v>
      </c>
      <c r="E57" s="15"/>
      <c r="F57" s="15">
        <f t="shared" si="1"/>
        <v>0</v>
      </c>
    </row>
    <row r="58" spans="2:6" x14ac:dyDescent="0.4">
      <c r="B58" s="14" t="s">
        <v>59</v>
      </c>
      <c r="C58" s="15">
        <v>13774346</v>
      </c>
      <c r="D58" s="15">
        <f t="shared" si="0"/>
        <v>13774346</v>
      </c>
      <c r="E58" s="15"/>
      <c r="F58" s="15">
        <f t="shared" si="1"/>
        <v>13774346</v>
      </c>
    </row>
    <row r="59" spans="2:6" x14ac:dyDescent="0.4">
      <c r="B59" s="10" t="s">
        <v>60</v>
      </c>
      <c r="C59" s="11">
        <f>+C60+C61+C62+C63+C64</f>
        <v>0</v>
      </c>
      <c r="D59" s="11">
        <f t="shared" si="0"/>
        <v>0</v>
      </c>
      <c r="E59" s="11">
        <f>+E60+E61+E62+E63+E64</f>
        <v>0</v>
      </c>
      <c r="F59" s="11">
        <f t="shared" si="1"/>
        <v>0</v>
      </c>
    </row>
    <row r="60" spans="2:6" x14ac:dyDescent="0.4">
      <c r="B60" s="14" t="s">
        <v>61</v>
      </c>
      <c r="C60" s="15"/>
      <c r="D60" s="15">
        <f t="shared" si="0"/>
        <v>0</v>
      </c>
      <c r="E60" s="15"/>
      <c r="F60" s="15">
        <f t="shared" si="1"/>
        <v>0</v>
      </c>
    </row>
    <row r="61" spans="2:6" x14ac:dyDescent="0.4">
      <c r="B61" s="14" t="s">
        <v>62</v>
      </c>
      <c r="C61" s="15"/>
      <c r="D61" s="15">
        <f t="shared" si="0"/>
        <v>0</v>
      </c>
      <c r="E61" s="15"/>
      <c r="F61" s="15">
        <f t="shared" si="1"/>
        <v>0</v>
      </c>
    </row>
    <row r="62" spans="2:6" x14ac:dyDescent="0.4">
      <c r="B62" s="14" t="s">
        <v>63</v>
      </c>
      <c r="C62" s="15"/>
      <c r="D62" s="15">
        <f t="shared" si="0"/>
        <v>0</v>
      </c>
      <c r="E62" s="15"/>
      <c r="F62" s="15">
        <f t="shared" si="1"/>
        <v>0</v>
      </c>
    </row>
    <row r="63" spans="2:6" x14ac:dyDescent="0.4">
      <c r="B63" s="14" t="s">
        <v>64</v>
      </c>
      <c r="C63" s="15"/>
      <c r="D63" s="15">
        <f t="shared" si="0"/>
        <v>0</v>
      </c>
      <c r="E63" s="15"/>
      <c r="F63" s="15">
        <f t="shared" si="1"/>
        <v>0</v>
      </c>
    </row>
    <row r="64" spans="2:6" x14ac:dyDescent="0.4">
      <c r="B64" s="14" t="s">
        <v>65</v>
      </c>
      <c r="C64" s="15"/>
      <c r="D64" s="15">
        <f t="shared" si="0"/>
        <v>0</v>
      </c>
      <c r="E64" s="15"/>
      <c r="F64" s="15">
        <f t="shared" si="1"/>
        <v>0</v>
      </c>
    </row>
    <row r="65" spans="2:6" x14ac:dyDescent="0.4">
      <c r="B65" s="10" t="s">
        <v>66</v>
      </c>
      <c r="C65" s="11">
        <f>+C48 +C59</f>
        <v>31450196</v>
      </c>
      <c r="D65" s="11">
        <f t="shared" si="0"/>
        <v>31450196</v>
      </c>
      <c r="E65" s="11">
        <f>+E48 +E59</f>
        <v>0</v>
      </c>
      <c r="F65" s="11">
        <f t="shared" si="1"/>
        <v>31450196</v>
      </c>
    </row>
    <row r="66" spans="2:6" x14ac:dyDescent="0.4">
      <c r="B66" s="8" t="s">
        <v>67</v>
      </c>
      <c r="C66" s="9"/>
      <c r="D66" s="9"/>
      <c r="E66" s="9"/>
      <c r="F66" s="9"/>
    </row>
    <row r="67" spans="2:6" x14ac:dyDescent="0.4">
      <c r="B67" s="12" t="s">
        <v>68</v>
      </c>
      <c r="C67" s="13"/>
      <c r="D67" s="13">
        <f t="shared" si="0"/>
        <v>0</v>
      </c>
      <c r="E67" s="13"/>
      <c r="F67" s="13">
        <f t="shared" si="1"/>
        <v>0</v>
      </c>
    </row>
    <row r="68" spans="2:6" x14ac:dyDescent="0.4">
      <c r="B68" s="14" t="s">
        <v>69</v>
      </c>
      <c r="C68" s="15">
        <f>+C69+C70</f>
        <v>0</v>
      </c>
      <c r="D68" s="15">
        <f t="shared" si="0"/>
        <v>0</v>
      </c>
      <c r="E68" s="15">
        <f>+E69+E70</f>
        <v>0</v>
      </c>
      <c r="F68" s="15">
        <f t="shared" si="1"/>
        <v>0</v>
      </c>
    </row>
    <row r="69" spans="2:6" x14ac:dyDescent="0.4">
      <c r="B69" s="14" t="s">
        <v>70</v>
      </c>
      <c r="C69" s="15"/>
      <c r="D69" s="15">
        <f t="shared" si="0"/>
        <v>0</v>
      </c>
      <c r="E69" s="15"/>
      <c r="F69" s="15">
        <f t="shared" si="1"/>
        <v>0</v>
      </c>
    </row>
    <row r="70" spans="2:6" x14ac:dyDescent="0.4">
      <c r="B70" s="14" t="s">
        <v>71</v>
      </c>
      <c r="C70" s="15"/>
      <c r="D70" s="15">
        <f t="shared" si="0"/>
        <v>0</v>
      </c>
      <c r="E70" s="15"/>
      <c r="F70" s="15">
        <f t="shared" si="1"/>
        <v>0</v>
      </c>
    </row>
    <row r="71" spans="2:6" x14ac:dyDescent="0.4">
      <c r="B71" s="14" t="s">
        <v>72</v>
      </c>
      <c r="C71" s="15">
        <v>9266114</v>
      </c>
      <c r="D71" s="15">
        <f t="shared" si="0"/>
        <v>9266114</v>
      </c>
      <c r="E71" s="15"/>
      <c r="F71" s="15">
        <f t="shared" si="1"/>
        <v>9266114</v>
      </c>
    </row>
    <row r="72" spans="2:6" x14ac:dyDescent="0.4">
      <c r="B72" s="14" t="s">
        <v>73</v>
      </c>
      <c r="C72" s="15">
        <f>+C73</f>
        <v>0</v>
      </c>
      <c r="D72" s="15">
        <f t="shared" si="0"/>
        <v>0</v>
      </c>
      <c r="E72" s="15">
        <f>+E73</f>
        <v>0</v>
      </c>
      <c r="F72" s="15">
        <f t="shared" si="1"/>
        <v>0</v>
      </c>
    </row>
    <row r="73" spans="2:6" x14ac:dyDescent="0.4">
      <c r="B73" s="14" t="s">
        <v>74</v>
      </c>
      <c r="C73" s="15"/>
      <c r="D73" s="15">
        <f t="shared" ref="D73:D77" si="2">+C73</f>
        <v>0</v>
      </c>
      <c r="E73" s="15"/>
      <c r="F73" s="15">
        <f t="shared" ref="F73:F77" si="3">D73-ABS(E73)</f>
        <v>0</v>
      </c>
    </row>
    <row r="74" spans="2:6" x14ac:dyDescent="0.4">
      <c r="B74" s="14" t="s">
        <v>75</v>
      </c>
      <c r="C74" s="15">
        <v>75548754</v>
      </c>
      <c r="D74" s="15">
        <f t="shared" si="2"/>
        <v>75548754</v>
      </c>
      <c r="E74" s="15"/>
      <c r="F74" s="15">
        <f t="shared" si="3"/>
        <v>75548754</v>
      </c>
    </row>
    <row r="75" spans="2:6" x14ac:dyDescent="0.4">
      <c r="B75" s="16" t="s">
        <v>76</v>
      </c>
      <c r="C75" s="17">
        <v>-13147138</v>
      </c>
      <c r="D75" s="17">
        <f t="shared" si="2"/>
        <v>-13147138</v>
      </c>
      <c r="E75" s="17"/>
      <c r="F75" s="17">
        <f t="shared" si="3"/>
        <v>-13147138</v>
      </c>
    </row>
    <row r="76" spans="2:6" x14ac:dyDescent="0.4">
      <c r="B76" s="10" t="s">
        <v>77</v>
      </c>
      <c r="C76" s="11">
        <f>+C67 +C68 +C71 +C72 +C74</f>
        <v>84814868</v>
      </c>
      <c r="D76" s="11">
        <f t="shared" si="2"/>
        <v>84814868</v>
      </c>
      <c r="E76" s="11">
        <f>+E67 +E68 +E71 +E72 +E74</f>
        <v>0</v>
      </c>
      <c r="F76" s="11">
        <f t="shared" si="3"/>
        <v>84814868</v>
      </c>
    </row>
    <row r="77" spans="2:6" x14ac:dyDescent="0.4">
      <c r="B77" s="8" t="s">
        <v>78</v>
      </c>
      <c r="C77" s="9">
        <f>+C65 +C76</f>
        <v>116265064</v>
      </c>
      <c r="D77" s="9">
        <f t="shared" si="2"/>
        <v>116265064</v>
      </c>
      <c r="E77" s="9">
        <f>+E65 +E76</f>
        <v>0</v>
      </c>
      <c r="F77" s="9">
        <f t="shared" si="3"/>
        <v>116265064</v>
      </c>
    </row>
  </sheetData>
  <mergeCells count="2">
    <mergeCell ref="B3:F3"/>
    <mergeCell ref="B5:F5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社会福祉事業</vt:lpstr>
      <vt:lpstr>公益事業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布野 貴嗣</dc:creator>
  <cp:lastModifiedBy>布野 貴嗣</cp:lastModifiedBy>
  <dcterms:created xsi:type="dcterms:W3CDTF">2019-09-02T00:38:21Z</dcterms:created>
  <dcterms:modified xsi:type="dcterms:W3CDTF">2019-09-02T05:32:39Z</dcterms:modified>
</cp:coreProperties>
</file>