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3 社会福祉法人現況報告書\30報告（31.4.１現在）\"/>
    </mc:Choice>
  </mc:AlternateContent>
  <xr:revisionPtr revIDLastSave="0" documentId="8_{9E85C2B1-9540-4960-8B30-35D06EE9098E}" xr6:coauthVersionLast="36" xr6:coauthVersionMax="36" xr10:uidLastSave="{00000000-0000-0000-0000-000000000000}"/>
  <bookViews>
    <workbookView xWindow="0" yWindow="0" windowWidth="28800" windowHeight="11010" xr2:uid="{05BB5D3B-858F-49D1-911B-82C4B9F8B44F}"/>
  </bookViews>
  <sheets>
    <sheet name="第二号第一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8" i="1"/>
  <c r="F56" i="1"/>
  <c r="F55" i="1"/>
  <c r="E55" i="1"/>
  <c r="G55" i="1" s="1"/>
  <c r="G54" i="1"/>
  <c r="G53" i="1"/>
  <c r="G52" i="1"/>
  <c r="G51" i="1"/>
  <c r="G50" i="1"/>
  <c r="G49" i="1"/>
  <c r="G48" i="1"/>
  <c r="G47" i="1"/>
  <c r="G46" i="1"/>
  <c r="F45" i="1"/>
  <c r="E45" i="1"/>
  <c r="E56" i="1" s="1"/>
  <c r="G56" i="1" s="1"/>
  <c r="G44" i="1"/>
  <c r="G43" i="1"/>
  <c r="G42" i="1"/>
  <c r="G41" i="1"/>
  <c r="G40" i="1"/>
  <c r="G39" i="1"/>
  <c r="F36" i="1"/>
  <c r="G36" i="1" s="1"/>
  <c r="E36" i="1"/>
  <c r="G35" i="1"/>
  <c r="F34" i="1"/>
  <c r="F37" i="1" s="1"/>
  <c r="E34" i="1"/>
  <c r="G34" i="1" s="1"/>
  <c r="G33" i="1"/>
  <c r="G32" i="1"/>
  <c r="F30" i="1"/>
  <c r="G30" i="1" s="1"/>
  <c r="E30" i="1"/>
  <c r="G29" i="1"/>
  <c r="G28" i="1"/>
  <c r="G27" i="1"/>
  <c r="G26" i="1"/>
  <c r="G25" i="1"/>
  <c r="G24" i="1"/>
  <c r="G23" i="1"/>
  <c r="G22" i="1"/>
  <c r="G21" i="1"/>
  <c r="G20" i="1"/>
  <c r="G19" i="1"/>
  <c r="G18" i="1"/>
  <c r="F17" i="1"/>
  <c r="F31" i="1" s="1"/>
  <c r="E17" i="1"/>
  <c r="G17" i="1" s="1"/>
  <c r="G16" i="1"/>
  <c r="G15" i="1"/>
  <c r="G14" i="1"/>
  <c r="G13" i="1"/>
  <c r="G12" i="1"/>
  <c r="G11" i="1"/>
  <c r="G10" i="1"/>
  <c r="G9" i="1"/>
  <c r="G8" i="1"/>
  <c r="F38" i="1" l="1"/>
  <c r="F57" i="1" s="1"/>
  <c r="F59" i="1" s="1"/>
  <c r="F65" i="1" s="1"/>
  <c r="E31" i="1"/>
  <c r="E37" i="1"/>
  <c r="G37" i="1" s="1"/>
  <c r="G45" i="1"/>
  <c r="E38" i="1" l="1"/>
  <c r="G31" i="1"/>
  <c r="E57" i="1" l="1"/>
  <c r="G38" i="1"/>
  <c r="G57" i="1" l="1"/>
  <c r="E59" i="1"/>
  <c r="E65" i="1" l="1"/>
  <c r="G65" i="1" s="1"/>
  <c r="G59" i="1"/>
</calcChain>
</file>

<file path=xl/sharedStrings.xml><?xml version="1.0" encoding="utf-8"?>
<sst xmlns="http://schemas.openxmlformats.org/spreadsheetml/2006/main" count="76" uniqueCount="72">
  <si>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</si>
  <si>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</si>
  <si>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</si>
  <si>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</si>
  <si>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</si>
  <si>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</si>
  <si>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</si>
  <si>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</si>
  <si>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</si>
  <si>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</si>
  <si>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</si>
  <si>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障害福祉サービス等事業収益</t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</si>
  <si>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</si>
  <si>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</si>
  <si>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</si>
  <si>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</si>
  <si>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</si>
  <si>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</si>
  <si>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</si>
  <si>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</si>
  <si>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</si>
  <si>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</si>
  <si>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</si>
  <si>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</si>
  <si>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</si>
  <si>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分担金費用</t>
  </si>
  <si>
    <t>助成金費用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</si>
  <si>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</si>
  <si>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</si>
  <si>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</si>
  <si>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</si>
  <si>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</si>
  <si>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</si>
  <si>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</si>
  <si>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</si>
  <si>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</si>
  <si>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</si>
  <si>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</si>
  <si>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</si>
  <si>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</si>
  <si>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</si>
  <si>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</si>
  <si>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</si>
  <si>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</si>
  <si>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</si>
  <si>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</si>
  <si>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固定資産受贈額</t>
  </si>
  <si>
    <t>固定資産売却益</t>
  </si>
  <si>
    <t>サービス区分間繰入金収益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</si>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</sst>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 xr:uid="{404C0F8C-251D-4E41-BF6D-7D6CB6B826A3}"/>
    <cellStyle name="標準 3" xfId="1" xr:uid="{F8BA58C8-02E8-418B-BCDA-B57C458C0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C0E8E-F53C-4ABA-9AE4-4CCD4EFBFCEE}">
  <sheetPr>
    <pageSetUpPr fitToPage="1"/>
  </sheetPr>
  <dimension ref="B1:G65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1" spans="2:7" x14ac:dyDescent="0.4">
      <c r="B1" s="1"/>
      <c r="C1" s="1"/>
      <c r="D1" s="1"/>
      <c r="E1" s="1"/>
      <c r="F1" s="1"/>
      <c r="G1" s="1"/>
    </row>
    <row r="2" spans="2:7" ht="21" x14ac:dyDescent="0.4">
      <c r="B2" s="2"/>
      <c r="C2" s="2"/>
      <c r="D2" s="2"/>
      <c r="E2" s="3"/>
      <c r="F2" s="3"/>
      <c r="G2" s="4" t="s">
        <v>0</v>
      </c>
    </row>
    <row r="3" spans="2:7" ht="21" x14ac:dyDescent="0.4">
      <c r="B3" s="5" t="s">
        <v>1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6"/>
      <c r="G4" s="3"/>
    </row>
    <row r="5" spans="2:7" ht="21" x14ac:dyDescent="0.4">
      <c r="B5" s="7" t="s">
        <v>2</v>
      </c>
      <c r="C5" s="7"/>
      <c r="D5" s="7"/>
      <c r="E5" s="7"/>
      <c r="F5" s="7"/>
      <c r="G5" s="7"/>
    </row>
    <row r="6" spans="2:7" x14ac:dyDescent="0.4">
      <c r="B6" s="8"/>
      <c r="C6" s="8"/>
      <c r="D6" s="8"/>
      <c r="E6" s="8"/>
      <c r="F6" s="3"/>
      <c r="G6" s="8" t="s">
        <v>3</v>
      </c>
    </row>
    <row r="7" spans="2:7" x14ac:dyDescent="0.4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x14ac:dyDescent="0.4">
      <c r="B8" s="11" t="s">
        <v>8</v>
      </c>
      <c r="C8" s="11" t="s">
        <v>9</v>
      </c>
      <c r="D8" s="12" t="s">
        <v>10</v>
      </c>
      <c r="E8" s="13">
        <v>285016810</v>
      </c>
      <c r="F8" s="14">
        <v>275214280</v>
      </c>
      <c r="G8" s="13">
        <f>E8-F8</f>
        <v>9802530</v>
      </c>
    </row>
    <row r="9" spans="2:7" x14ac:dyDescent="0.4">
      <c r="B9" s="15"/>
      <c r="C9" s="15"/>
      <c r="D9" s="16" t="s">
        <v>11</v>
      </c>
      <c r="E9" s="17">
        <v>14181268</v>
      </c>
      <c r="F9" s="18">
        <v>16304010</v>
      </c>
      <c r="G9" s="17">
        <f t="shared" ref="G9:G65" si="0">E9-F9</f>
        <v>-2122742</v>
      </c>
    </row>
    <row r="10" spans="2:7" x14ac:dyDescent="0.4">
      <c r="B10" s="15"/>
      <c r="C10" s="15"/>
      <c r="D10" s="16" t="s">
        <v>12</v>
      </c>
      <c r="E10" s="17">
        <v>28664712</v>
      </c>
      <c r="F10" s="18">
        <v>29139754</v>
      </c>
      <c r="G10" s="17">
        <f t="shared" si="0"/>
        <v>-475042</v>
      </c>
    </row>
    <row r="11" spans="2:7" x14ac:dyDescent="0.4">
      <c r="B11" s="15"/>
      <c r="C11" s="15"/>
      <c r="D11" s="16" t="s">
        <v>13</v>
      </c>
      <c r="E11" s="17">
        <v>36724740</v>
      </c>
      <c r="F11" s="18">
        <v>31944962</v>
      </c>
      <c r="G11" s="17">
        <f t="shared" si="0"/>
        <v>4779778</v>
      </c>
    </row>
    <row r="12" spans="2:7" x14ac:dyDescent="0.4">
      <c r="B12" s="15"/>
      <c r="C12" s="15"/>
      <c r="D12" s="16" t="s">
        <v>14</v>
      </c>
      <c r="E12" s="17">
        <v>189439655</v>
      </c>
      <c r="F12" s="18">
        <v>206145296</v>
      </c>
      <c r="G12" s="17">
        <f t="shared" si="0"/>
        <v>-16705641</v>
      </c>
    </row>
    <row r="13" spans="2:7" x14ac:dyDescent="0.4">
      <c r="B13" s="15"/>
      <c r="C13" s="15"/>
      <c r="D13" s="16" t="s">
        <v>15</v>
      </c>
      <c r="E13" s="17">
        <v>515951318</v>
      </c>
      <c r="F13" s="18">
        <v>514716347</v>
      </c>
      <c r="G13" s="17">
        <f t="shared" si="0"/>
        <v>1234971</v>
      </c>
    </row>
    <row r="14" spans="2:7" x14ac:dyDescent="0.4">
      <c r="B14" s="15"/>
      <c r="C14" s="15"/>
      <c r="D14" s="16" t="s">
        <v>16</v>
      </c>
      <c r="E14" s="17">
        <v>14715046</v>
      </c>
      <c r="F14" s="18">
        <v>16411551</v>
      </c>
      <c r="G14" s="17">
        <f t="shared" si="0"/>
        <v>-1696505</v>
      </c>
    </row>
    <row r="15" spans="2:7" x14ac:dyDescent="0.4">
      <c r="B15" s="15"/>
      <c r="C15" s="15"/>
      <c r="D15" s="16" t="s">
        <v>17</v>
      </c>
      <c r="E15" s="17">
        <v>3531320</v>
      </c>
      <c r="F15" s="18">
        <v>3521720</v>
      </c>
      <c r="G15" s="17">
        <f t="shared" si="0"/>
        <v>9600</v>
      </c>
    </row>
    <row r="16" spans="2:7" x14ac:dyDescent="0.4">
      <c r="B16" s="15"/>
      <c r="C16" s="15"/>
      <c r="D16" s="16" t="s">
        <v>18</v>
      </c>
      <c r="E16" s="17">
        <v>12354415</v>
      </c>
      <c r="F16" s="19">
        <v>8463564</v>
      </c>
      <c r="G16" s="17">
        <f t="shared" si="0"/>
        <v>3890851</v>
      </c>
    </row>
    <row r="17" spans="2:7" x14ac:dyDescent="0.4">
      <c r="B17" s="15"/>
      <c r="C17" s="20"/>
      <c r="D17" s="21" t="s">
        <v>19</v>
      </c>
      <c r="E17" s="22">
        <f>+E8+E9+E10+E11+E12+E13+E14+E15+E16</f>
        <v>1100579284</v>
      </c>
      <c r="F17" s="23">
        <f>+F8+F9+F10+F11+F12+F13+F14+F15+F16</f>
        <v>1101861484</v>
      </c>
      <c r="G17" s="22">
        <f t="shared" si="0"/>
        <v>-1282200</v>
      </c>
    </row>
    <row r="18" spans="2:7" x14ac:dyDescent="0.4">
      <c r="B18" s="15"/>
      <c r="C18" s="11" t="s">
        <v>20</v>
      </c>
      <c r="D18" s="16" t="s">
        <v>21</v>
      </c>
      <c r="E18" s="17">
        <v>803016170</v>
      </c>
      <c r="F18" s="14">
        <v>816414762</v>
      </c>
      <c r="G18" s="17">
        <f t="shared" si="0"/>
        <v>-13398592</v>
      </c>
    </row>
    <row r="19" spans="2:7" x14ac:dyDescent="0.4">
      <c r="B19" s="15"/>
      <c r="C19" s="15"/>
      <c r="D19" s="16" t="s">
        <v>22</v>
      </c>
      <c r="E19" s="17">
        <v>205124856</v>
      </c>
      <c r="F19" s="18">
        <v>204066652</v>
      </c>
      <c r="G19" s="17">
        <f t="shared" si="0"/>
        <v>1058204</v>
      </c>
    </row>
    <row r="20" spans="2:7" x14ac:dyDescent="0.4">
      <c r="B20" s="15"/>
      <c r="C20" s="15"/>
      <c r="D20" s="16" t="s">
        <v>23</v>
      </c>
      <c r="E20" s="17">
        <v>41512122</v>
      </c>
      <c r="F20" s="18">
        <v>39415589</v>
      </c>
      <c r="G20" s="17">
        <f t="shared" si="0"/>
        <v>2096533</v>
      </c>
    </row>
    <row r="21" spans="2:7" x14ac:dyDescent="0.4">
      <c r="B21" s="15"/>
      <c r="C21" s="15"/>
      <c r="D21" s="16" t="s">
        <v>24</v>
      </c>
      <c r="E21" s="17">
        <v>141665</v>
      </c>
      <c r="F21" s="18">
        <v>158316</v>
      </c>
      <c r="G21" s="17">
        <f t="shared" si="0"/>
        <v>-16651</v>
      </c>
    </row>
    <row r="22" spans="2:7" x14ac:dyDescent="0.4">
      <c r="B22" s="15"/>
      <c r="C22" s="15"/>
      <c r="D22" s="16" t="s">
        <v>25</v>
      </c>
      <c r="E22" s="17">
        <v>30000</v>
      </c>
      <c r="F22" s="18"/>
      <c r="G22" s="17">
        <f t="shared" si="0"/>
        <v>30000</v>
      </c>
    </row>
    <row r="23" spans="2:7" x14ac:dyDescent="0.4">
      <c r="B23" s="15"/>
      <c r="C23" s="15"/>
      <c r="D23" s="16" t="s">
        <v>26</v>
      </c>
      <c r="E23" s="17">
        <v>51871384</v>
      </c>
      <c r="F23" s="18">
        <v>51807297</v>
      </c>
      <c r="G23" s="17">
        <f t="shared" si="0"/>
        <v>64087</v>
      </c>
    </row>
    <row r="24" spans="2:7" x14ac:dyDescent="0.4">
      <c r="B24" s="15"/>
      <c r="C24" s="15"/>
      <c r="D24" s="16" t="s">
        <v>27</v>
      </c>
      <c r="E24" s="17">
        <v>0</v>
      </c>
      <c r="F24" s="18">
        <v>10500000</v>
      </c>
      <c r="G24" s="17">
        <f t="shared" si="0"/>
        <v>-10500000</v>
      </c>
    </row>
    <row r="25" spans="2:7" x14ac:dyDescent="0.4">
      <c r="B25" s="15"/>
      <c r="C25" s="15"/>
      <c r="D25" s="16" t="s">
        <v>28</v>
      </c>
      <c r="E25" s="17">
        <v>8823225</v>
      </c>
      <c r="F25" s="18">
        <v>9924370</v>
      </c>
      <c r="G25" s="17">
        <f t="shared" si="0"/>
        <v>-1101145</v>
      </c>
    </row>
    <row r="26" spans="2:7" x14ac:dyDescent="0.4">
      <c r="B26" s="15"/>
      <c r="C26" s="15"/>
      <c r="D26" s="16" t="s">
        <v>29</v>
      </c>
      <c r="E26" s="17">
        <v>-713016</v>
      </c>
      <c r="F26" s="18">
        <v>-501724</v>
      </c>
      <c r="G26" s="17">
        <f t="shared" si="0"/>
        <v>-211292</v>
      </c>
    </row>
    <row r="27" spans="2:7" x14ac:dyDescent="0.4">
      <c r="B27" s="15"/>
      <c r="C27" s="15"/>
      <c r="D27" s="16" t="s">
        <v>30</v>
      </c>
      <c r="E27" s="17">
        <v>0</v>
      </c>
      <c r="F27" s="18"/>
      <c r="G27" s="17">
        <f t="shared" si="0"/>
        <v>0</v>
      </c>
    </row>
    <row r="28" spans="2:7" x14ac:dyDescent="0.4">
      <c r="B28" s="15"/>
      <c r="C28" s="15"/>
      <c r="D28" s="16" t="s">
        <v>31</v>
      </c>
      <c r="E28" s="17">
        <v>0</v>
      </c>
      <c r="F28" s="18"/>
      <c r="G28" s="17">
        <f t="shared" si="0"/>
        <v>0</v>
      </c>
    </row>
    <row r="29" spans="2:7" x14ac:dyDescent="0.4">
      <c r="B29" s="15"/>
      <c r="C29" s="15"/>
      <c r="D29" s="16" t="s">
        <v>32</v>
      </c>
      <c r="E29" s="17">
        <v>0</v>
      </c>
      <c r="F29" s="19">
        <v>99920</v>
      </c>
      <c r="G29" s="17">
        <f t="shared" si="0"/>
        <v>-99920</v>
      </c>
    </row>
    <row r="30" spans="2:7" x14ac:dyDescent="0.4">
      <c r="B30" s="15"/>
      <c r="C30" s="20"/>
      <c r="D30" s="21" t="s">
        <v>33</v>
      </c>
      <c r="E30" s="22">
        <f>+E18+E19+E20+E21+E22+E23+E24+E25+E26+E27+E28+E29</f>
        <v>1109806406</v>
      </c>
      <c r="F30" s="23">
        <f>+F18+F19+F20+F21+F22+F23+F24+F25+F26+F27+F28+F29</f>
        <v>1131885182</v>
      </c>
      <c r="G30" s="22">
        <f t="shared" si="0"/>
        <v>-22078776</v>
      </c>
    </row>
    <row r="31" spans="2:7" x14ac:dyDescent="0.4">
      <c r="B31" s="20"/>
      <c r="C31" s="24" t="s">
        <v>34</v>
      </c>
      <c r="D31" s="25"/>
      <c r="E31" s="26">
        <f xml:space="preserve"> +E17 - E30</f>
        <v>-9227122</v>
      </c>
      <c r="F31" s="23">
        <f xml:space="preserve"> +F17 - F30</f>
        <v>-30023698</v>
      </c>
      <c r="G31" s="26">
        <f t="shared" si="0"/>
        <v>20796576</v>
      </c>
    </row>
    <row r="32" spans="2:7" x14ac:dyDescent="0.4">
      <c r="B32" s="11" t="s">
        <v>35</v>
      </c>
      <c r="C32" s="11" t="s">
        <v>9</v>
      </c>
      <c r="D32" s="16" t="s">
        <v>36</v>
      </c>
      <c r="E32" s="17">
        <v>187961</v>
      </c>
      <c r="F32" s="14">
        <v>222098</v>
      </c>
      <c r="G32" s="17">
        <f t="shared" si="0"/>
        <v>-34137</v>
      </c>
    </row>
    <row r="33" spans="2:7" x14ac:dyDescent="0.4">
      <c r="B33" s="15"/>
      <c r="C33" s="15"/>
      <c r="D33" s="16" t="s">
        <v>37</v>
      </c>
      <c r="E33" s="17">
        <v>751820</v>
      </c>
      <c r="F33" s="19">
        <v>648360</v>
      </c>
      <c r="G33" s="17">
        <f t="shared" si="0"/>
        <v>103460</v>
      </c>
    </row>
    <row r="34" spans="2:7" x14ac:dyDescent="0.4">
      <c r="B34" s="15"/>
      <c r="C34" s="20"/>
      <c r="D34" s="21" t="s">
        <v>38</v>
      </c>
      <c r="E34" s="22">
        <f>+E32+E33</f>
        <v>939781</v>
      </c>
      <c r="F34" s="23">
        <f>+F32+F33</f>
        <v>870458</v>
      </c>
      <c r="G34" s="22">
        <f t="shared" si="0"/>
        <v>69323</v>
      </c>
    </row>
    <row r="35" spans="2:7" x14ac:dyDescent="0.4">
      <c r="B35" s="15"/>
      <c r="C35" s="11" t="s">
        <v>20</v>
      </c>
      <c r="D35" s="16" t="s">
        <v>39</v>
      </c>
      <c r="E35" s="17">
        <v>0</v>
      </c>
      <c r="F35" s="23"/>
      <c r="G35" s="17">
        <f t="shared" si="0"/>
        <v>0</v>
      </c>
    </row>
    <row r="36" spans="2:7" x14ac:dyDescent="0.4">
      <c r="B36" s="15"/>
      <c r="C36" s="20"/>
      <c r="D36" s="21" t="s">
        <v>40</v>
      </c>
      <c r="E36" s="22">
        <f>+E35</f>
        <v>0</v>
      </c>
      <c r="F36" s="23">
        <f>+F35</f>
        <v>0</v>
      </c>
      <c r="G36" s="22">
        <f t="shared" si="0"/>
        <v>0</v>
      </c>
    </row>
    <row r="37" spans="2:7" x14ac:dyDescent="0.4">
      <c r="B37" s="20"/>
      <c r="C37" s="24" t="s">
        <v>41</v>
      </c>
      <c r="D37" s="27"/>
      <c r="E37" s="28">
        <f xml:space="preserve"> +E34 - E36</f>
        <v>939781</v>
      </c>
      <c r="F37" s="23">
        <f xml:space="preserve"> +F34 - F36</f>
        <v>870458</v>
      </c>
      <c r="G37" s="28">
        <f t="shared" si="0"/>
        <v>69323</v>
      </c>
    </row>
    <row r="38" spans="2:7" x14ac:dyDescent="0.4">
      <c r="B38" s="24" t="s">
        <v>42</v>
      </c>
      <c r="C38" s="29"/>
      <c r="D38" s="25"/>
      <c r="E38" s="26">
        <f xml:space="preserve"> +E31 +E37</f>
        <v>-8287341</v>
      </c>
      <c r="F38" s="23">
        <f xml:space="preserve"> +F31 +F37</f>
        <v>-29153240</v>
      </c>
      <c r="G38" s="26">
        <f t="shared" si="0"/>
        <v>20865899</v>
      </c>
    </row>
    <row r="39" spans="2:7" x14ac:dyDescent="0.4">
      <c r="B39" s="11" t="s">
        <v>43</v>
      </c>
      <c r="C39" s="11" t="s">
        <v>9</v>
      </c>
      <c r="D39" s="16" t="s">
        <v>44</v>
      </c>
      <c r="E39" s="17">
        <v>0</v>
      </c>
      <c r="F39" s="14"/>
      <c r="G39" s="17">
        <f t="shared" si="0"/>
        <v>0</v>
      </c>
    </row>
    <row r="40" spans="2:7" x14ac:dyDescent="0.4">
      <c r="B40" s="15"/>
      <c r="C40" s="15"/>
      <c r="D40" s="16" t="s">
        <v>45</v>
      </c>
      <c r="E40" s="17">
        <v>0</v>
      </c>
      <c r="F40" s="18"/>
      <c r="G40" s="17">
        <f t="shared" si="0"/>
        <v>0</v>
      </c>
    </row>
    <row r="41" spans="2:7" x14ac:dyDescent="0.4">
      <c r="B41" s="15"/>
      <c r="C41" s="15"/>
      <c r="D41" s="16" t="s">
        <v>46</v>
      </c>
      <c r="E41" s="17">
        <v>0</v>
      </c>
      <c r="F41" s="18">
        <v>0</v>
      </c>
      <c r="G41" s="17">
        <f t="shared" si="0"/>
        <v>0</v>
      </c>
    </row>
    <row r="42" spans="2:7" x14ac:dyDescent="0.4">
      <c r="B42" s="15"/>
      <c r="C42" s="15"/>
      <c r="D42" s="16" t="s">
        <v>47</v>
      </c>
      <c r="E42" s="17">
        <v>19998</v>
      </c>
      <c r="F42" s="18">
        <v>0</v>
      </c>
      <c r="G42" s="17">
        <f t="shared" si="0"/>
        <v>19998</v>
      </c>
    </row>
    <row r="43" spans="2:7" x14ac:dyDescent="0.4">
      <c r="B43" s="15"/>
      <c r="C43" s="15"/>
      <c r="D43" s="16" t="s">
        <v>48</v>
      </c>
      <c r="E43" s="17">
        <v>0</v>
      </c>
      <c r="F43" s="18">
        <v>0</v>
      </c>
      <c r="G43" s="17">
        <f t="shared" si="0"/>
        <v>0</v>
      </c>
    </row>
    <row r="44" spans="2:7" x14ac:dyDescent="0.4">
      <c r="B44" s="15"/>
      <c r="C44" s="15"/>
      <c r="D44" s="16" t="s">
        <v>49</v>
      </c>
      <c r="E44" s="17">
        <v>0</v>
      </c>
      <c r="F44" s="19">
        <v>0</v>
      </c>
      <c r="G44" s="17">
        <f t="shared" si="0"/>
        <v>0</v>
      </c>
    </row>
    <row r="45" spans="2:7" x14ac:dyDescent="0.4">
      <c r="B45" s="15"/>
      <c r="C45" s="20"/>
      <c r="D45" s="21" t="s">
        <v>50</v>
      </c>
      <c r="E45" s="22">
        <f>+E39+E40+E41+E42+E43+E44</f>
        <v>19998</v>
      </c>
      <c r="F45" s="23">
        <f>+F39+F40+F41+F42+F43+F44</f>
        <v>0</v>
      </c>
      <c r="G45" s="22">
        <f t="shared" si="0"/>
        <v>19998</v>
      </c>
    </row>
    <row r="46" spans="2:7" x14ac:dyDescent="0.4">
      <c r="B46" s="15"/>
      <c r="C46" s="11" t="s">
        <v>20</v>
      </c>
      <c r="D46" s="16" t="s">
        <v>51</v>
      </c>
      <c r="E46" s="17">
        <v>0</v>
      </c>
      <c r="F46" s="14">
        <v>0</v>
      </c>
      <c r="G46" s="17">
        <f t="shared" si="0"/>
        <v>0</v>
      </c>
    </row>
    <row r="47" spans="2:7" x14ac:dyDescent="0.4">
      <c r="B47" s="15"/>
      <c r="C47" s="15"/>
      <c r="D47" s="16" t="s">
        <v>52</v>
      </c>
      <c r="E47" s="17">
        <v>0</v>
      </c>
      <c r="F47" s="18">
        <v>0</v>
      </c>
      <c r="G47" s="17">
        <f t="shared" si="0"/>
        <v>0</v>
      </c>
    </row>
    <row r="48" spans="2:7" x14ac:dyDescent="0.4">
      <c r="B48" s="15"/>
      <c r="C48" s="15"/>
      <c r="D48" s="16" t="s">
        <v>53</v>
      </c>
      <c r="E48" s="17">
        <v>15</v>
      </c>
      <c r="F48" s="18">
        <v>7</v>
      </c>
      <c r="G48" s="17">
        <f t="shared" si="0"/>
        <v>8</v>
      </c>
    </row>
    <row r="49" spans="2:7" x14ac:dyDescent="0.4">
      <c r="B49" s="15"/>
      <c r="C49" s="15"/>
      <c r="D49" s="16" t="s">
        <v>54</v>
      </c>
      <c r="E49" s="17">
        <v>0</v>
      </c>
      <c r="F49" s="18">
        <v>0</v>
      </c>
      <c r="G49" s="17">
        <f t="shared" si="0"/>
        <v>0</v>
      </c>
    </row>
    <row r="50" spans="2:7" x14ac:dyDescent="0.4">
      <c r="B50" s="15"/>
      <c r="C50" s="15"/>
      <c r="D50" s="16" t="s">
        <v>55</v>
      </c>
      <c r="E50" s="17">
        <v>0</v>
      </c>
      <c r="F50" s="18">
        <v>922000</v>
      </c>
      <c r="G50" s="17">
        <f t="shared" si="0"/>
        <v>-922000</v>
      </c>
    </row>
    <row r="51" spans="2:7" x14ac:dyDescent="0.4">
      <c r="B51" s="15"/>
      <c r="C51" s="15"/>
      <c r="D51" s="16" t="s">
        <v>56</v>
      </c>
      <c r="E51" s="17">
        <v>0</v>
      </c>
      <c r="F51" s="18">
        <v>0</v>
      </c>
      <c r="G51" s="17">
        <f t="shared" si="0"/>
        <v>0</v>
      </c>
    </row>
    <row r="52" spans="2:7" x14ac:dyDescent="0.4">
      <c r="B52" s="15"/>
      <c r="C52" s="15"/>
      <c r="D52" s="16" t="s">
        <v>57</v>
      </c>
      <c r="E52" s="17">
        <v>0</v>
      </c>
      <c r="F52" s="18">
        <v>0</v>
      </c>
      <c r="G52" s="17">
        <f t="shared" si="0"/>
        <v>0</v>
      </c>
    </row>
    <row r="53" spans="2:7" x14ac:dyDescent="0.4">
      <c r="B53" s="15"/>
      <c r="C53" s="15"/>
      <c r="D53" s="16" t="s">
        <v>58</v>
      </c>
      <c r="E53" s="17">
        <v>0</v>
      </c>
      <c r="F53" s="18"/>
      <c r="G53" s="17">
        <f t="shared" si="0"/>
        <v>0</v>
      </c>
    </row>
    <row r="54" spans="2:7" x14ac:dyDescent="0.4">
      <c r="B54" s="15"/>
      <c r="C54" s="15"/>
      <c r="D54" s="16" t="s">
        <v>59</v>
      </c>
      <c r="E54" s="17">
        <v>0</v>
      </c>
      <c r="F54" s="19">
        <v>0</v>
      </c>
      <c r="G54" s="17">
        <f t="shared" si="0"/>
        <v>0</v>
      </c>
    </row>
    <row r="55" spans="2:7" x14ac:dyDescent="0.4">
      <c r="B55" s="15"/>
      <c r="C55" s="20"/>
      <c r="D55" s="21" t="s">
        <v>60</v>
      </c>
      <c r="E55" s="22">
        <f>+E46+E47+E48+E49+E50+E51+E52+E53+E54</f>
        <v>15</v>
      </c>
      <c r="F55" s="23">
        <f>+F46+F47+F48+F49+F50+F51+F52+F53+F54</f>
        <v>922007</v>
      </c>
      <c r="G55" s="22">
        <f t="shared" si="0"/>
        <v>-921992</v>
      </c>
    </row>
    <row r="56" spans="2:7" x14ac:dyDescent="0.4">
      <c r="B56" s="20"/>
      <c r="C56" s="30" t="s">
        <v>61</v>
      </c>
      <c r="D56" s="31"/>
      <c r="E56" s="32">
        <f xml:space="preserve"> +E45 - E55</f>
        <v>19983</v>
      </c>
      <c r="F56" s="23">
        <f xml:space="preserve"> +F45 - F55</f>
        <v>-922007</v>
      </c>
      <c r="G56" s="32">
        <f t="shared" si="0"/>
        <v>941990</v>
      </c>
    </row>
    <row r="57" spans="2:7" x14ac:dyDescent="0.4">
      <c r="B57" s="24" t="s">
        <v>62</v>
      </c>
      <c r="C57" s="33"/>
      <c r="D57" s="34"/>
      <c r="E57" s="35">
        <f xml:space="preserve"> +E38 +E56</f>
        <v>-8267358</v>
      </c>
      <c r="F57" s="23">
        <f xml:space="preserve"> +F38 +F56</f>
        <v>-30075247</v>
      </c>
      <c r="G57" s="35">
        <f t="shared" si="0"/>
        <v>21807889</v>
      </c>
    </row>
    <row r="58" spans="2:7" x14ac:dyDescent="0.4">
      <c r="B58" s="36" t="s">
        <v>63</v>
      </c>
      <c r="C58" s="33" t="s">
        <v>64</v>
      </c>
      <c r="D58" s="34"/>
      <c r="E58" s="35">
        <v>88647306</v>
      </c>
      <c r="F58" s="23">
        <v>185522553</v>
      </c>
      <c r="G58" s="35">
        <f t="shared" si="0"/>
        <v>-96875247</v>
      </c>
    </row>
    <row r="59" spans="2:7" x14ac:dyDescent="0.4">
      <c r="B59" s="37"/>
      <c r="C59" s="33" t="s">
        <v>65</v>
      </c>
      <c r="D59" s="34"/>
      <c r="E59" s="35">
        <f xml:space="preserve"> +E57 +E58</f>
        <v>80379948</v>
      </c>
      <c r="F59" s="23">
        <f xml:space="preserve"> +F57 +F58</f>
        <v>155447306</v>
      </c>
      <c r="G59" s="35">
        <f t="shared" si="0"/>
        <v>-75067358</v>
      </c>
    </row>
    <row r="60" spans="2:7" x14ac:dyDescent="0.4">
      <c r="B60" s="37"/>
      <c r="C60" s="33" t="s">
        <v>66</v>
      </c>
      <c r="D60" s="34"/>
      <c r="E60" s="35">
        <v>0</v>
      </c>
      <c r="F60" s="23">
        <v>0</v>
      </c>
      <c r="G60" s="35">
        <f t="shared" si="0"/>
        <v>0</v>
      </c>
    </row>
    <row r="61" spans="2:7" x14ac:dyDescent="0.4">
      <c r="B61" s="37"/>
      <c r="C61" s="33" t="s">
        <v>67</v>
      </c>
      <c r="D61" s="34"/>
      <c r="E61" s="35">
        <v>9000000</v>
      </c>
      <c r="F61" s="23">
        <v>0</v>
      </c>
      <c r="G61" s="35">
        <f t="shared" si="0"/>
        <v>9000000</v>
      </c>
    </row>
    <row r="62" spans="2:7" x14ac:dyDescent="0.4">
      <c r="B62" s="37"/>
      <c r="C62" s="33" t="s">
        <v>68</v>
      </c>
      <c r="D62" s="34"/>
      <c r="E62" s="35">
        <v>9000000</v>
      </c>
      <c r="F62" s="23">
        <v>19700000</v>
      </c>
      <c r="G62" s="35">
        <f t="shared" si="0"/>
        <v>-10700000</v>
      </c>
    </row>
    <row r="63" spans="2:7" x14ac:dyDescent="0.4">
      <c r="B63" s="37"/>
      <c r="C63" s="33" t="s">
        <v>69</v>
      </c>
      <c r="D63" s="34"/>
      <c r="E63" s="35">
        <v>0</v>
      </c>
      <c r="F63" s="23">
        <v>10500000</v>
      </c>
      <c r="G63" s="35">
        <f t="shared" si="0"/>
        <v>-10500000</v>
      </c>
    </row>
    <row r="64" spans="2:7" x14ac:dyDescent="0.4">
      <c r="B64" s="37"/>
      <c r="C64" s="33" t="s">
        <v>70</v>
      </c>
      <c r="D64" s="34"/>
      <c r="E64" s="35">
        <v>0</v>
      </c>
      <c r="F64" s="23">
        <v>97000000</v>
      </c>
      <c r="G64" s="35">
        <f t="shared" si="0"/>
        <v>-97000000</v>
      </c>
    </row>
    <row r="65" spans="2:7" x14ac:dyDescent="0.4">
      <c r="B65" s="38"/>
      <c r="C65" s="33" t="s">
        <v>71</v>
      </c>
      <c r="D65" s="34"/>
      <c r="E65" s="35">
        <f xml:space="preserve"> +E59 +E60 +E62 +E63 - E64</f>
        <v>89379948</v>
      </c>
      <c r="F65" s="23">
        <f xml:space="preserve"> +F59 +F60 +F62 +F63 - F64</f>
        <v>88647306</v>
      </c>
      <c r="G65" s="35">
        <f t="shared" si="0"/>
        <v>732642</v>
      </c>
    </row>
  </sheetData>
  <mergeCells count="13">
    <mergeCell ref="B58:B65"/>
    <mergeCell ref="B32:B37"/>
    <mergeCell ref="C32:C34"/>
    <mergeCell ref="C35:C36"/>
    <mergeCell ref="B39:B56"/>
    <mergeCell ref="C39:C45"/>
    <mergeCell ref="C46:C55"/>
    <mergeCell ref="B3:G3"/>
    <mergeCell ref="B5:G5"/>
    <mergeCell ref="B7:D7"/>
    <mergeCell ref="B8:B31"/>
    <mergeCell ref="C8:C17"/>
    <mergeCell ref="C18:C30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布野 貴嗣</dc:creator>
  <cp:lastModifiedBy>布野 貴嗣</cp:lastModifiedBy>
  <dcterms:created xsi:type="dcterms:W3CDTF">2019-09-02T00:38:12Z</dcterms:created>
  <dcterms:modified xsi:type="dcterms:W3CDTF">2019-09-02T00:38:13Z</dcterms:modified>
</cp:coreProperties>
</file>