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社会福祉法人現況報告書\29報告（30.4.1現在）\"/>
    </mc:Choice>
  </mc:AlternateContent>
  <bookViews>
    <workbookView xWindow="0" yWindow="0" windowWidth="20490" windowHeight="7770"/>
  </bookViews>
  <sheets>
    <sheet name="第三号第二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1" l="1"/>
  <c r="C90" i="1"/>
  <c r="F89" i="1"/>
  <c r="H89" i="1" s="1"/>
  <c r="F88" i="1"/>
  <c r="H88" i="1" s="1"/>
  <c r="F87" i="1"/>
  <c r="H87" i="1" s="1"/>
  <c r="G86" i="1"/>
  <c r="E86" i="1"/>
  <c r="D86" i="1"/>
  <c r="C86" i="1"/>
  <c r="F86" i="1" s="1"/>
  <c r="H86" i="1" s="1"/>
  <c r="F85" i="1"/>
  <c r="H85" i="1" s="1"/>
  <c r="F84" i="1"/>
  <c r="H84" i="1" s="1"/>
  <c r="F83" i="1"/>
  <c r="H83" i="1" s="1"/>
  <c r="G82" i="1"/>
  <c r="E82" i="1"/>
  <c r="E90" i="1" s="1"/>
  <c r="D82" i="1"/>
  <c r="D90" i="1" s="1"/>
  <c r="C82" i="1"/>
  <c r="F82" i="1" s="1"/>
  <c r="H82" i="1" s="1"/>
  <c r="F81" i="1"/>
  <c r="H81" i="1" s="1"/>
  <c r="G79" i="1"/>
  <c r="G91" i="1" s="1"/>
  <c r="C79" i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G68" i="1"/>
  <c r="E68" i="1"/>
  <c r="D68" i="1"/>
  <c r="C68" i="1"/>
  <c r="F68" i="1" s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G48" i="1"/>
  <c r="E48" i="1"/>
  <c r="E79" i="1" s="1"/>
  <c r="E91" i="1" s="1"/>
  <c r="D48" i="1"/>
  <c r="D79" i="1" s="1"/>
  <c r="D91" i="1" s="1"/>
  <c r="C48" i="1"/>
  <c r="F48" i="1" s="1"/>
  <c r="H48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G25" i="1"/>
  <c r="E25" i="1"/>
  <c r="D25" i="1"/>
  <c r="C25" i="1"/>
  <c r="F25" i="1" s="1"/>
  <c r="H25" i="1" s="1"/>
  <c r="F24" i="1"/>
  <c r="H24" i="1" s="1"/>
  <c r="F23" i="1"/>
  <c r="H23" i="1" s="1"/>
  <c r="F22" i="1"/>
  <c r="H22" i="1" s="1"/>
  <c r="G21" i="1"/>
  <c r="E21" i="1"/>
  <c r="E20" i="1" s="1"/>
  <c r="D21" i="1"/>
  <c r="D20" i="1" s="1"/>
  <c r="C21" i="1"/>
  <c r="F21" i="1" s="1"/>
  <c r="H21" i="1" s="1"/>
  <c r="G20" i="1"/>
  <c r="G46" i="1" s="1"/>
  <c r="C20" i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G9" i="1"/>
  <c r="E9" i="1"/>
  <c r="E46" i="1" s="1"/>
  <c r="D9" i="1"/>
  <c r="D46" i="1" s="1"/>
  <c r="C9" i="1"/>
  <c r="F9" i="1" s="1"/>
  <c r="H9" i="1" s="1"/>
  <c r="F79" i="1" l="1"/>
  <c r="H79" i="1" s="1"/>
  <c r="F90" i="1"/>
  <c r="H90" i="1" s="1"/>
  <c r="F20" i="1"/>
  <c r="H20" i="1" s="1"/>
  <c r="C46" i="1"/>
  <c r="F46" i="1" s="1"/>
  <c r="H46" i="1" s="1"/>
  <c r="C91" i="1"/>
  <c r="F91" i="1" s="1"/>
  <c r="H91" i="1" s="1"/>
</calcChain>
</file>

<file path=xl/sharedStrings.xml><?xml version="1.0" encoding="utf-8"?>
<sst xmlns="http://schemas.openxmlformats.org/spreadsheetml/2006/main" count="95" uniqueCount="91">
  <si>
    <t>第三号第二様式（第二十七条第四項関係）</t>
    <rPh sb="0" eb="1">
      <t>ダイ</t>
    </rPh>
    <rPh sb="1" eb="2">
      <t>サン</t>
    </rPh>
    <rPh sb="2" eb="3">
      <t>ゴウ</t>
    </rPh>
    <rPh sb="3" eb="5">
      <t>ダイニ</t>
    </rPh>
    <rPh sb="5" eb="7">
      <t>ヨウシキ</t>
    </rPh>
    <phoneticPr fontId="3"/>
  </si>
  <si>
    <t>貸借対照表内訳表</t>
    <phoneticPr fontId="3"/>
  </si>
  <si>
    <t>平成30年3月31日現在</t>
    <phoneticPr fontId="2"/>
  </si>
  <si>
    <t>（単位：円）</t>
    <phoneticPr fontId="3"/>
  </si>
  <si>
    <t>勘定科目</t>
    <rPh sb="0" eb="2">
      <t>カンジョウ</t>
    </rPh>
    <rPh sb="2" eb="4">
      <t>カモク</t>
    </rPh>
    <phoneticPr fontId="2"/>
  </si>
  <si>
    <t>社会福祉事業</t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</si>
  <si>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</si>
  <si>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</si>
  <si>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</si>
  <si>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</si>
  <si>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法人合計</t>
    <rPh sb="0" eb="2">
      <t>ホウジン</t>
    </rPh>
    <rPh sb="2" eb="4">
      <t>ゴウケイ</t>
    </rPh>
    <phoneticPr fontId="2"/>
  </si>
  <si>
    <t>資産の部</t>
  </si>
  <si>
    <t>流動資産</t>
  </si>
  <si>
    <t>　現金預金</t>
  </si>
  <si>
    <t>　事業未収金</t>
  </si>
  <si>
    <t>　未収金</t>
  </si>
  <si>
    <t>　未収補助金</t>
  </si>
  <si>
    <t>　立替金</t>
  </si>
  <si>
    <t>　前払金</t>
  </si>
  <si>
    <t>　前払費用</t>
  </si>
  <si>
    <t>　仮払金</t>
  </si>
  <si>
    <t>　その他の流動資産</t>
  </si>
  <si>
    <t>　徴収不能引当金</t>
  </si>
  <si>
    <t>固定資産</t>
  </si>
  <si>
    <t>基本財産</t>
  </si>
  <si>
    <t>　土地</t>
  </si>
  <si>
    <t>　建物</t>
  </si>
  <si>
    <t>　定期預金</t>
  </si>
  <si>
    <t>その他の固定資産</t>
  </si>
  <si>
    <t>　構築物</t>
  </si>
  <si>
    <t>　機械及び装置</t>
  </si>
  <si>
    <t>　車輌運搬具</t>
  </si>
  <si>
    <t>　器具及び備品</t>
  </si>
  <si>
    <t>　有形リース資産</t>
  </si>
  <si>
    <t>　ソフトウェア</t>
  </si>
  <si>
    <t>　無形リース資産</t>
  </si>
  <si>
    <t>　民生融金貸付金</t>
  </si>
  <si>
    <t>　事業区分間長期貸付金</t>
  </si>
  <si>
    <t>　サービス区分間長期貸付金</t>
  </si>
  <si>
    <t>　退職手当積立基金預け金</t>
  </si>
  <si>
    <t>　社会福祉事業基金積立資産</t>
  </si>
  <si>
    <t>　財政調整基金積立資産</t>
  </si>
  <si>
    <t>　介護保険事業積立資産</t>
  </si>
  <si>
    <t>　差入保証金</t>
  </si>
  <si>
    <t>　長期前払費用</t>
  </si>
  <si>
    <t>　その他の固定資産</t>
  </si>
  <si>
    <t>資産の部合計</t>
  </si>
  <si>
    <t>負債の部</t>
  </si>
  <si>
    <t>流動負債</t>
  </si>
  <si>
    <t>　事業未払金</t>
  </si>
  <si>
    <t>　その他の未払金</t>
  </si>
  <si>
    <t>　支払手形</t>
  </si>
  <si>
    <t>　役員等短期借入金</t>
  </si>
  <si>
    <t>　１年以内返済予定設備資金借入金</t>
  </si>
  <si>
    <t>　１年以内返済予定長期運営資金借入金</t>
  </si>
  <si>
    <t>　１年以内返済予定リース債務</t>
  </si>
  <si>
    <t>　１年以内返済予定役員等長期借入金</t>
  </si>
  <si>
    <t>　１年以内返済予定事業区分間長期借入金</t>
  </si>
  <si>
    <t>　１年以内支払予定長期未払金</t>
  </si>
  <si>
    <t>　未払費用</t>
  </si>
  <si>
    <t>　未返還金</t>
  </si>
  <si>
    <t>　預り金</t>
  </si>
  <si>
    <t>　職員預り金</t>
  </si>
  <si>
    <t>　前受金</t>
  </si>
  <si>
    <t>　前受収益</t>
  </si>
  <si>
    <t>　仮受金</t>
  </si>
  <si>
    <t>　賞与引当金</t>
  </si>
  <si>
    <t>　その他の流動負債</t>
  </si>
  <si>
    <t>固定負債</t>
  </si>
  <si>
    <t>　設備資金借入金</t>
  </si>
  <si>
    <t>　長期運営資金借入金</t>
  </si>
  <si>
    <t>　リース債務</t>
  </si>
  <si>
    <t>　役員等長期借入金</t>
  </si>
  <si>
    <t>　退職給付引当金</t>
  </si>
  <si>
    <t>　役員退職慰労引当金</t>
  </si>
  <si>
    <t>　長期未払金</t>
  </si>
  <si>
    <t>　長期預り金</t>
  </si>
  <si>
    <t>　退職共済預り金</t>
  </si>
  <si>
    <t>　その他の固定負債</t>
  </si>
  <si>
    <t>負債の部合計</t>
  </si>
  <si>
    <t>純資産の部</t>
  </si>
  <si>
    <t>基本金</t>
  </si>
  <si>
    <t>　福祉事業基金</t>
  </si>
  <si>
    <t>　財政調整基金</t>
  </si>
  <si>
    <t>国庫補助金等特別積立金</t>
  </si>
  <si>
    <t>その他の積立金</t>
  </si>
  <si>
    <t>　介護保険事業積立金</t>
  </si>
  <si>
    <t>次期繰越活動増減差額</t>
  </si>
  <si>
    <t>（うち当期活動増減差額）</t>
  </si>
  <si>
    <t>純資産の部合計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</si>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</sst>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1">
    <font>
      <sz val="11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21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 shrinkToFit="1"/>
    </xf>
    <xf numFmtId="0" fontId="7" fillId="0" borderId="1" xfId="1" applyFont="1" applyFill="1" applyBorder="1" applyAlignment="1" applyProtection="1">
      <alignment horizontal="center" vertical="center" shrinkToFit="1"/>
    </xf>
    <xf numFmtId="0" fontId="7" fillId="0" borderId="1" xfId="2" applyFont="1" applyFill="1" applyBorder="1" applyAlignment="1">
      <alignment vertical="center" shrinkToFit="1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10" fillId="0" borderId="1" xfId="0" applyNumberFormat="1" applyFont="1" applyFill="1" applyBorder="1" applyProtection="1">
      <alignment vertical="center"/>
      <protection locked="0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4" xfId="2" applyFont="1" applyFill="1" applyBorder="1" applyAlignment="1">
      <alignment horizontal="left" vertical="top" shrinkToFit="1"/>
    </xf>
    <xf numFmtId="176" fontId="9" fillId="0" borderId="4" xfId="2" applyNumberFormat="1" applyFont="1" applyFill="1" applyBorder="1" applyAlignment="1" applyProtection="1">
      <alignment vertical="top" shrinkToFit="1"/>
      <protection locked="0"/>
    </xf>
    <xf numFmtId="176" fontId="10" fillId="0" borderId="3" xfId="0" applyNumberFormat="1" applyFont="1" applyFill="1" applyBorder="1" applyProtection="1">
      <alignment vertical="center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1"/>
  <sheetViews>
    <sheetView showGridLines="0" tabSelected="1" workbookViewId="0"/>
  </sheetViews>
  <sheetFormatPr defaultRowHeight="13.5"/>
  <cols>
    <col min="1" max="1" width="2.875" customWidth="1"/>
    <col min="2" max="2" width="39.125" customWidth="1"/>
    <col min="3" max="8" width="20.75" customWidth="1"/>
  </cols>
  <sheetData>
    <row r="1" spans="2:8" ht="21">
      <c r="B1" s="1"/>
      <c r="C1" s="1"/>
      <c r="D1" s="1"/>
      <c r="E1" s="1"/>
      <c r="F1" s="1"/>
      <c r="G1" s="1"/>
      <c r="H1" s="1"/>
    </row>
    <row r="2" spans="2:8" ht="21">
      <c r="B2" s="1"/>
      <c r="C2" s="1"/>
      <c r="D2" s="1"/>
      <c r="E2" s="1"/>
      <c r="F2" s="1"/>
      <c r="G2" s="1"/>
      <c r="H2" s="2" t="s">
        <v>0</v>
      </c>
    </row>
    <row r="3" spans="2:8" ht="21">
      <c r="B3" s="3" t="s">
        <v>1</v>
      </c>
      <c r="C3" s="3"/>
      <c r="D3" s="3"/>
      <c r="E3" s="3"/>
      <c r="F3" s="3"/>
      <c r="G3" s="3"/>
      <c r="H3" s="3"/>
    </row>
    <row r="4" spans="2:8" ht="14.25">
      <c r="B4" s="4"/>
      <c r="C4" s="4"/>
      <c r="D4" s="5"/>
      <c r="E4" s="4"/>
      <c r="F4" s="5"/>
      <c r="G4" s="4"/>
      <c r="H4" s="5"/>
    </row>
    <row r="5" spans="2:8" ht="21">
      <c r="B5" s="6" t="s">
        <v>2</v>
      </c>
      <c r="C5" s="6"/>
      <c r="D5" s="6"/>
      <c r="E5" s="6"/>
      <c r="F5" s="6"/>
      <c r="G5" s="6"/>
      <c r="H5" s="6"/>
    </row>
    <row r="6" spans="2:8" ht="15.75">
      <c r="B6" s="7"/>
      <c r="C6" s="5"/>
      <c r="D6" s="5"/>
      <c r="E6" s="5"/>
      <c r="F6" s="5"/>
      <c r="G6" s="5"/>
      <c r="H6" s="7" t="s">
        <v>3</v>
      </c>
    </row>
    <row r="7" spans="2:8" ht="14.25"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</row>
    <row r="8" spans="2:8" ht="14.25">
      <c r="B8" s="9" t="s">
        <v>11</v>
      </c>
      <c r="C8" s="10"/>
      <c r="D8" s="10"/>
      <c r="E8" s="10"/>
      <c r="F8" s="10"/>
      <c r="G8" s="10"/>
      <c r="H8" s="10"/>
    </row>
    <row r="9" spans="2:8" ht="14.25">
      <c r="B9" s="11" t="s">
        <v>12</v>
      </c>
      <c r="C9" s="12">
        <f>+C10+C11+C12+C13+C14+C15+C16+C17+C18-ABS(C19)</f>
        <v>148450033</v>
      </c>
      <c r="D9" s="12">
        <f>+D10+D11+D12+D13+D14+D15+D16+D17+D18-ABS(D19)</f>
        <v>42853163</v>
      </c>
      <c r="E9" s="12">
        <f>+E10+E11+E12+E13+E14+E15+E16+E17+E18-ABS(E19)</f>
        <v>0</v>
      </c>
      <c r="F9" s="12">
        <f t="shared" ref="F9:F72" si="0">+C9+D9+E9</f>
        <v>191303196</v>
      </c>
      <c r="G9" s="13">
        <f>+G10+G11+G12+G13+G14+G15+G16+G17+G18-ABS(G19)</f>
        <v>0</v>
      </c>
      <c r="H9" s="12">
        <f t="shared" ref="H9:H72" si="1">+F9-G9</f>
        <v>191303196</v>
      </c>
    </row>
    <row r="10" spans="2:8" ht="14.25">
      <c r="B10" s="14" t="s">
        <v>13</v>
      </c>
      <c r="C10" s="15">
        <v>48479097</v>
      </c>
      <c r="D10" s="15">
        <v>22309049</v>
      </c>
      <c r="E10" s="15">
        <v>0</v>
      </c>
      <c r="F10" s="15">
        <f t="shared" si="0"/>
        <v>70788146</v>
      </c>
      <c r="G10" s="15"/>
      <c r="H10" s="15">
        <f t="shared" si="1"/>
        <v>70788146</v>
      </c>
    </row>
    <row r="11" spans="2:8" ht="14.25">
      <c r="B11" s="16" t="s">
        <v>14</v>
      </c>
      <c r="C11" s="17">
        <v>83490427</v>
      </c>
      <c r="D11" s="17">
        <v>19584072</v>
      </c>
      <c r="E11" s="17">
        <v>0</v>
      </c>
      <c r="F11" s="17">
        <f t="shared" si="0"/>
        <v>103074499</v>
      </c>
      <c r="G11" s="17"/>
      <c r="H11" s="17">
        <f t="shared" si="1"/>
        <v>103074499</v>
      </c>
    </row>
    <row r="12" spans="2:8" ht="14.25">
      <c r="B12" s="16" t="s">
        <v>15</v>
      </c>
      <c r="C12" s="17">
        <v>16153540</v>
      </c>
      <c r="D12" s="17">
        <v>0</v>
      </c>
      <c r="E12" s="17">
        <v>0</v>
      </c>
      <c r="F12" s="17">
        <f t="shared" si="0"/>
        <v>16153540</v>
      </c>
      <c r="G12" s="17"/>
      <c r="H12" s="17">
        <f t="shared" si="1"/>
        <v>16153540</v>
      </c>
    </row>
    <row r="13" spans="2:8" ht="14.25">
      <c r="B13" s="16" t="s">
        <v>16</v>
      </c>
      <c r="C13" s="17">
        <v>0</v>
      </c>
      <c r="D13" s="17">
        <v>960042</v>
      </c>
      <c r="E13" s="17">
        <v>0</v>
      </c>
      <c r="F13" s="17">
        <f t="shared" si="0"/>
        <v>960042</v>
      </c>
      <c r="G13" s="17"/>
      <c r="H13" s="17">
        <f t="shared" si="1"/>
        <v>960042</v>
      </c>
    </row>
    <row r="14" spans="2:8" ht="14.25">
      <c r="B14" s="16" t="s">
        <v>17</v>
      </c>
      <c r="C14" s="17">
        <v>56387</v>
      </c>
      <c r="D14" s="17">
        <v>0</v>
      </c>
      <c r="E14" s="17">
        <v>0</v>
      </c>
      <c r="F14" s="17">
        <f t="shared" si="0"/>
        <v>56387</v>
      </c>
      <c r="G14" s="17"/>
      <c r="H14" s="17">
        <f t="shared" si="1"/>
        <v>56387</v>
      </c>
    </row>
    <row r="15" spans="2:8" ht="14.25">
      <c r="B15" s="16" t="s">
        <v>18</v>
      </c>
      <c r="C15" s="17">
        <v>0</v>
      </c>
      <c r="D15" s="17">
        <v>0</v>
      </c>
      <c r="E15" s="17">
        <v>0</v>
      </c>
      <c r="F15" s="17">
        <f t="shared" si="0"/>
        <v>0</v>
      </c>
      <c r="G15" s="17"/>
      <c r="H15" s="17">
        <f t="shared" si="1"/>
        <v>0</v>
      </c>
    </row>
    <row r="16" spans="2:8" ht="14.25">
      <c r="B16" s="16" t="s">
        <v>19</v>
      </c>
      <c r="C16" s="17">
        <v>0</v>
      </c>
      <c r="D16" s="17">
        <v>0</v>
      </c>
      <c r="E16" s="17">
        <v>0</v>
      </c>
      <c r="F16" s="17">
        <f t="shared" si="0"/>
        <v>0</v>
      </c>
      <c r="G16" s="17"/>
      <c r="H16" s="17">
        <f t="shared" si="1"/>
        <v>0</v>
      </c>
    </row>
    <row r="17" spans="2:8" ht="14.25">
      <c r="B17" s="16" t="s">
        <v>20</v>
      </c>
      <c r="C17" s="17">
        <v>666</v>
      </c>
      <c r="D17" s="17">
        <v>0</v>
      </c>
      <c r="E17" s="17">
        <v>0</v>
      </c>
      <c r="F17" s="17">
        <f t="shared" si="0"/>
        <v>666</v>
      </c>
      <c r="G17" s="17"/>
      <c r="H17" s="17">
        <f t="shared" si="1"/>
        <v>666</v>
      </c>
    </row>
    <row r="18" spans="2:8" ht="14.25">
      <c r="B18" s="16" t="s">
        <v>21</v>
      </c>
      <c r="C18" s="17">
        <v>269916</v>
      </c>
      <c r="D18" s="17">
        <v>0</v>
      </c>
      <c r="E18" s="17">
        <v>0</v>
      </c>
      <c r="F18" s="17">
        <f t="shared" si="0"/>
        <v>269916</v>
      </c>
      <c r="G18" s="17"/>
      <c r="H18" s="17">
        <f t="shared" si="1"/>
        <v>269916</v>
      </c>
    </row>
    <row r="19" spans="2:8" ht="14.25">
      <c r="B19" s="16" t="s">
        <v>22</v>
      </c>
      <c r="C19" s="17">
        <v>0</v>
      </c>
      <c r="D19" s="17">
        <v>0</v>
      </c>
      <c r="E19" s="17">
        <v>0</v>
      </c>
      <c r="F19" s="17">
        <f t="shared" si="0"/>
        <v>0</v>
      </c>
      <c r="G19" s="17"/>
      <c r="H19" s="17">
        <f t="shared" si="1"/>
        <v>0</v>
      </c>
    </row>
    <row r="20" spans="2:8" ht="14.25">
      <c r="B20" s="11" t="s">
        <v>23</v>
      </c>
      <c r="C20" s="12">
        <f>+C21 +C25</f>
        <v>1237160650</v>
      </c>
      <c r="D20" s="12">
        <f>+D21 +D25</f>
        <v>91734661</v>
      </c>
      <c r="E20" s="12">
        <f>+E21 +E25</f>
        <v>0</v>
      </c>
      <c r="F20" s="12">
        <f t="shared" si="0"/>
        <v>1328895311</v>
      </c>
      <c r="G20" s="13">
        <f>+G21 +G25</f>
        <v>0</v>
      </c>
      <c r="H20" s="12">
        <f t="shared" si="1"/>
        <v>1328895311</v>
      </c>
    </row>
    <row r="21" spans="2:8" ht="14.25">
      <c r="B21" s="11" t="s">
        <v>24</v>
      </c>
      <c r="C21" s="12">
        <f>+C22+C23+C24</f>
        <v>79616000</v>
      </c>
      <c r="D21" s="12">
        <f>+D22+D23+D24</f>
        <v>0</v>
      </c>
      <c r="E21" s="12">
        <f>+E22+E23+E24</f>
        <v>0</v>
      </c>
      <c r="F21" s="12">
        <f t="shared" si="0"/>
        <v>79616000</v>
      </c>
      <c r="G21" s="13">
        <f>+G22+G23+G24</f>
        <v>0</v>
      </c>
      <c r="H21" s="12">
        <f t="shared" si="1"/>
        <v>79616000</v>
      </c>
    </row>
    <row r="22" spans="2:8" ht="14.25">
      <c r="B22" s="14" t="s">
        <v>25</v>
      </c>
      <c r="C22" s="15">
        <v>68616000</v>
      </c>
      <c r="D22" s="15">
        <v>0</v>
      </c>
      <c r="E22" s="15">
        <v>0</v>
      </c>
      <c r="F22" s="15">
        <f t="shared" si="0"/>
        <v>68616000</v>
      </c>
      <c r="G22" s="15"/>
      <c r="H22" s="15">
        <f t="shared" si="1"/>
        <v>68616000</v>
      </c>
    </row>
    <row r="23" spans="2:8" ht="14.25">
      <c r="B23" s="16" t="s">
        <v>26</v>
      </c>
      <c r="C23" s="17">
        <v>0</v>
      </c>
      <c r="D23" s="17">
        <v>0</v>
      </c>
      <c r="E23" s="17">
        <v>0</v>
      </c>
      <c r="F23" s="17">
        <f t="shared" si="0"/>
        <v>0</v>
      </c>
      <c r="G23" s="17"/>
      <c r="H23" s="17">
        <f t="shared" si="1"/>
        <v>0</v>
      </c>
    </row>
    <row r="24" spans="2:8" ht="14.25">
      <c r="B24" s="16" t="s">
        <v>27</v>
      </c>
      <c r="C24" s="17">
        <v>11000000</v>
      </c>
      <c r="D24" s="17">
        <v>0</v>
      </c>
      <c r="E24" s="17">
        <v>0</v>
      </c>
      <c r="F24" s="17">
        <f t="shared" si="0"/>
        <v>11000000</v>
      </c>
      <c r="G24" s="17"/>
      <c r="H24" s="17">
        <f t="shared" si="1"/>
        <v>11000000</v>
      </c>
    </row>
    <row r="25" spans="2:8" ht="14.25">
      <c r="B25" s="11" t="s">
        <v>28</v>
      </c>
      <c r="C25" s="12">
        <f>+C26+C27+C28+C29+C30+C31+C32+C33+C34+C35+C36+C37+C38+C39+C40+C41+C42+C43+C44-ABS(C45)</f>
        <v>1157544650</v>
      </c>
      <c r="D25" s="12">
        <f>+D26+D27+D28+D29+D30+D31+D32+D33+D34+D35+D36+D37+D38+D39+D40+D41+D42+D43+D44-ABS(D45)</f>
        <v>91734661</v>
      </c>
      <c r="E25" s="12">
        <f>+E26+E27+E28+E29+E30+E31+E32+E33+E34+E35+E36+E37+E38+E39+E40+E41+E42+E43+E44-ABS(E45)</f>
        <v>0</v>
      </c>
      <c r="F25" s="12">
        <f t="shared" si="0"/>
        <v>1249279311</v>
      </c>
      <c r="G25" s="13">
        <f>+G26+G27+G28+G29+G30+G31+G32+G33+G34+G35+G36+G37+G38+G39+G40+G41+G42+G43+G44-ABS(G45)</f>
        <v>0</v>
      </c>
      <c r="H25" s="12">
        <f t="shared" si="1"/>
        <v>1249279311</v>
      </c>
    </row>
    <row r="26" spans="2:8" ht="14.25">
      <c r="B26" s="14" t="s">
        <v>25</v>
      </c>
      <c r="C26" s="15">
        <v>1139700</v>
      </c>
      <c r="D26" s="15">
        <v>0</v>
      </c>
      <c r="E26" s="15">
        <v>0</v>
      </c>
      <c r="F26" s="15">
        <f t="shared" si="0"/>
        <v>1139700</v>
      </c>
      <c r="G26" s="15"/>
      <c r="H26" s="15">
        <f t="shared" si="1"/>
        <v>1139700</v>
      </c>
    </row>
    <row r="27" spans="2:8" ht="14.25">
      <c r="B27" s="16" t="s">
        <v>26</v>
      </c>
      <c r="C27" s="17">
        <v>0</v>
      </c>
      <c r="D27" s="17">
        <v>91511099</v>
      </c>
      <c r="E27" s="17">
        <v>0</v>
      </c>
      <c r="F27" s="17">
        <f t="shared" si="0"/>
        <v>91511099</v>
      </c>
      <c r="G27" s="17"/>
      <c r="H27" s="17">
        <f t="shared" si="1"/>
        <v>91511099</v>
      </c>
    </row>
    <row r="28" spans="2:8" ht="14.25">
      <c r="B28" s="16" t="s">
        <v>29</v>
      </c>
      <c r="C28" s="17">
        <v>162949</v>
      </c>
      <c r="D28" s="17">
        <v>223560</v>
      </c>
      <c r="E28" s="17">
        <v>0</v>
      </c>
      <c r="F28" s="17">
        <f t="shared" si="0"/>
        <v>386509</v>
      </c>
      <c r="G28" s="17"/>
      <c r="H28" s="17">
        <f t="shared" si="1"/>
        <v>386509</v>
      </c>
    </row>
    <row r="29" spans="2:8" ht="14.25">
      <c r="B29" s="16" t="s">
        <v>30</v>
      </c>
      <c r="C29" s="17">
        <v>0</v>
      </c>
      <c r="D29" s="17">
        <v>0</v>
      </c>
      <c r="E29" s="17">
        <v>0</v>
      </c>
      <c r="F29" s="17">
        <f t="shared" si="0"/>
        <v>0</v>
      </c>
      <c r="G29" s="17"/>
      <c r="H29" s="17">
        <f t="shared" si="1"/>
        <v>0</v>
      </c>
    </row>
    <row r="30" spans="2:8" ht="14.25">
      <c r="B30" s="16" t="s">
        <v>31</v>
      </c>
      <c r="C30" s="17">
        <v>1900859</v>
      </c>
      <c r="D30" s="17">
        <v>1</v>
      </c>
      <c r="E30" s="17">
        <v>0</v>
      </c>
      <c r="F30" s="17">
        <f t="shared" si="0"/>
        <v>1900860</v>
      </c>
      <c r="G30" s="17"/>
      <c r="H30" s="17">
        <f t="shared" si="1"/>
        <v>1900860</v>
      </c>
    </row>
    <row r="31" spans="2:8" ht="14.25">
      <c r="B31" s="16" t="s">
        <v>32</v>
      </c>
      <c r="C31" s="17">
        <v>934500</v>
      </c>
      <c r="D31" s="17">
        <v>1</v>
      </c>
      <c r="E31" s="17">
        <v>0</v>
      </c>
      <c r="F31" s="17">
        <f t="shared" si="0"/>
        <v>934501</v>
      </c>
      <c r="G31" s="17"/>
      <c r="H31" s="17">
        <f t="shared" si="1"/>
        <v>934501</v>
      </c>
    </row>
    <row r="32" spans="2:8" ht="14.25">
      <c r="B32" s="16" t="s">
        <v>33</v>
      </c>
      <c r="C32" s="17">
        <v>0</v>
      </c>
      <c r="D32" s="17">
        <v>0</v>
      </c>
      <c r="E32" s="17">
        <v>0</v>
      </c>
      <c r="F32" s="17">
        <f t="shared" si="0"/>
        <v>0</v>
      </c>
      <c r="G32" s="17"/>
      <c r="H32" s="17">
        <f t="shared" si="1"/>
        <v>0</v>
      </c>
    </row>
    <row r="33" spans="2:8" ht="14.25">
      <c r="B33" s="16" t="s">
        <v>34</v>
      </c>
      <c r="C33" s="17">
        <v>186300</v>
      </c>
      <c r="D33" s="17">
        <v>0</v>
      </c>
      <c r="E33" s="17">
        <v>0</v>
      </c>
      <c r="F33" s="17">
        <f t="shared" si="0"/>
        <v>186300</v>
      </c>
      <c r="G33" s="17"/>
      <c r="H33" s="17">
        <f t="shared" si="1"/>
        <v>186300</v>
      </c>
    </row>
    <row r="34" spans="2:8" ht="14.25">
      <c r="B34" s="16" t="s">
        <v>35</v>
      </c>
      <c r="C34" s="17">
        <v>0</v>
      </c>
      <c r="D34" s="17">
        <v>0</v>
      </c>
      <c r="E34" s="17">
        <v>0</v>
      </c>
      <c r="F34" s="17">
        <f t="shared" si="0"/>
        <v>0</v>
      </c>
      <c r="G34" s="17"/>
      <c r="H34" s="17">
        <f t="shared" si="1"/>
        <v>0</v>
      </c>
    </row>
    <row r="35" spans="2:8" ht="14.25">
      <c r="B35" s="16" t="s">
        <v>36</v>
      </c>
      <c r="C35" s="17">
        <v>12881882</v>
      </c>
      <c r="D35" s="17">
        <v>0</v>
      </c>
      <c r="E35" s="17">
        <v>0</v>
      </c>
      <c r="F35" s="17">
        <f t="shared" si="0"/>
        <v>12881882</v>
      </c>
      <c r="G35" s="17"/>
      <c r="H35" s="17">
        <f t="shared" si="1"/>
        <v>12881882</v>
      </c>
    </row>
    <row r="36" spans="2:8" ht="14.25">
      <c r="B36" s="16" t="s">
        <v>37</v>
      </c>
      <c r="C36" s="17">
        <v>0</v>
      </c>
      <c r="D36" s="17">
        <v>0</v>
      </c>
      <c r="E36" s="17">
        <v>0</v>
      </c>
      <c r="F36" s="17">
        <f t="shared" si="0"/>
        <v>0</v>
      </c>
      <c r="G36" s="17"/>
      <c r="H36" s="17">
        <f t="shared" si="1"/>
        <v>0</v>
      </c>
    </row>
    <row r="37" spans="2:8" ht="14.25">
      <c r="B37" s="16" t="s">
        <v>38</v>
      </c>
      <c r="C37" s="17">
        <v>0</v>
      </c>
      <c r="D37" s="17">
        <v>0</v>
      </c>
      <c r="E37" s="17">
        <v>0</v>
      </c>
      <c r="F37" s="17">
        <f t="shared" si="0"/>
        <v>0</v>
      </c>
      <c r="G37" s="17"/>
      <c r="H37" s="17">
        <f t="shared" si="1"/>
        <v>0</v>
      </c>
    </row>
    <row r="38" spans="2:8" ht="14.25">
      <c r="B38" s="16" t="s">
        <v>39</v>
      </c>
      <c r="C38" s="17">
        <v>413193470</v>
      </c>
      <c r="D38" s="17">
        <v>0</v>
      </c>
      <c r="E38" s="17">
        <v>0</v>
      </c>
      <c r="F38" s="17">
        <f t="shared" si="0"/>
        <v>413193470</v>
      </c>
      <c r="G38" s="17"/>
      <c r="H38" s="17">
        <f t="shared" si="1"/>
        <v>413193470</v>
      </c>
    </row>
    <row r="39" spans="2:8" ht="14.25">
      <c r="B39" s="16" t="s">
        <v>40</v>
      </c>
      <c r="C39" s="17">
        <v>513614679</v>
      </c>
      <c r="D39" s="17">
        <v>0</v>
      </c>
      <c r="E39" s="17">
        <v>0</v>
      </c>
      <c r="F39" s="17">
        <f t="shared" si="0"/>
        <v>513614679</v>
      </c>
      <c r="G39" s="17"/>
      <c r="H39" s="17">
        <f t="shared" si="1"/>
        <v>513614679</v>
      </c>
    </row>
    <row r="40" spans="2:8" ht="14.25">
      <c r="B40" s="16" t="s">
        <v>41</v>
      </c>
      <c r="C40" s="17">
        <v>10300000</v>
      </c>
      <c r="D40" s="17">
        <v>0</v>
      </c>
      <c r="E40" s="17">
        <v>0</v>
      </c>
      <c r="F40" s="17">
        <f t="shared" si="0"/>
        <v>10300000</v>
      </c>
      <c r="G40" s="17"/>
      <c r="H40" s="17">
        <f t="shared" si="1"/>
        <v>10300000</v>
      </c>
    </row>
    <row r="41" spans="2:8" ht="14.25">
      <c r="B41" s="16" t="s">
        <v>42</v>
      </c>
      <c r="C41" s="17">
        <v>202755851</v>
      </c>
      <c r="D41" s="17">
        <v>0</v>
      </c>
      <c r="E41" s="17">
        <v>0</v>
      </c>
      <c r="F41" s="17">
        <f t="shared" si="0"/>
        <v>202755851</v>
      </c>
      <c r="G41" s="17"/>
      <c r="H41" s="17">
        <f t="shared" si="1"/>
        <v>202755851</v>
      </c>
    </row>
    <row r="42" spans="2:8" ht="14.25">
      <c r="B42" s="16" t="s">
        <v>43</v>
      </c>
      <c r="C42" s="17">
        <v>0</v>
      </c>
      <c r="D42" s="17">
        <v>0</v>
      </c>
      <c r="E42" s="17">
        <v>0</v>
      </c>
      <c r="F42" s="17">
        <f t="shared" si="0"/>
        <v>0</v>
      </c>
      <c r="G42" s="17"/>
      <c r="H42" s="17">
        <f t="shared" si="1"/>
        <v>0</v>
      </c>
    </row>
    <row r="43" spans="2:8" ht="14.25">
      <c r="B43" s="16" t="s">
        <v>44</v>
      </c>
      <c r="C43" s="17">
        <v>0</v>
      </c>
      <c r="D43" s="17">
        <v>0</v>
      </c>
      <c r="E43" s="17">
        <v>0</v>
      </c>
      <c r="F43" s="17">
        <f t="shared" si="0"/>
        <v>0</v>
      </c>
      <c r="G43" s="17"/>
      <c r="H43" s="17">
        <f t="shared" si="1"/>
        <v>0</v>
      </c>
    </row>
    <row r="44" spans="2:8" ht="14.25">
      <c r="B44" s="16" t="s">
        <v>45</v>
      </c>
      <c r="C44" s="17">
        <v>474460</v>
      </c>
      <c r="D44" s="17">
        <v>0</v>
      </c>
      <c r="E44" s="17">
        <v>0</v>
      </c>
      <c r="F44" s="17">
        <f t="shared" si="0"/>
        <v>474460</v>
      </c>
      <c r="G44" s="17"/>
      <c r="H44" s="17">
        <f t="shared" si="1"/>
        <v>474460</v>
      </c>
    </row>
    <row r="45" spans="2:8" ht="14.25">
      <c r="B45" s="18" t="s">
        <v>22</v>
      </c>
      <c r="C45" s="19">
        <v>0</v>
      </c>
      <c r="D45" s="19">
        <v>0</v>
      </c>
      <c r="E45" s="19">
        <v>0</v>
      </c>
      <c r="F45" s="19">
        <f t="shared" si="0"/>
        <v>0</v>
      </c>
      <c r="G45" s="19"/>
      <c r="H45" s="19">
        <f t="shared" si="1"/>
        <v>0</v>
      </c>
    </row>
    <row r="46" spans="2:8" ht="14.25">
      <c r="B46" s="11" t="s">
        <v>46</v>
      </c>
      <c r="C46" s="12">
        <f>+C9 +C20</f>
        <v>1385610683</v>
      </c>
      <c r="D46" s="12">
        <f>+D9 +D20</f>
        <v>134587824</v>
      </c>
      <c r="E46" s="12">
        <f>+E9 +E20</f>
        <v>0</v>
      </c>
      <c r="F46" s="12">
        <f t="shared" si="0"/>
        <v>1520198507</v>
      </c>
      <c r="G46" s="13">
        <f>+G9 +G20</f>
        <v>0</v>
      </c>
      <c r="H46" s="12">
        <f t="shared" si="1"/>
        <v>1520198507</v>
      </c>
    </row>
    <row r="47" spans="2:8" ht="14.25">
      <c r="B47" s="9" t="s">
        <v>47</v>
      </c>
      <c r="C47" s="10"/>
      <c r="D47" s="10"/>
      <c r="E47" s="10"/>
      <c r="F47" s="10"/>
      <c r="G47" s="10"/>
      <c r="H47" s="10"/>
    </row>
    <row r="48" spans="2:8" ht="14.25">
      <c r="B48" s="11" t="s">
        <v>48</v>
      </c>
      <c r="C48" s="12">
        <f>+C49+C50+C51+C52+C53+C54+C55+C56+C57+C58+C59+C60+C61+C62+C63+C64+C65+C66+C67</f>
        <v>43538336</v>
      </c>
      <c r="D48" s="12">
        <f>+D49+D50+D51+D52+D53+D54+D55+D56+D57+D58+D59+D60+D61+D62+D63+D64+D65+D66+D67</f>
        <v>36143301</v>
      </c>
      <c r="E48" s="12">
        <f>+E49+E50+E51+E52+E53+E54+E55+E56+E57+E58+E59+E60+E61+E62+E63+E64+E65+E66+E67</f>
        <v>0</v>
      </c>
      <c r="F48" s="12">
        <f t="shared" si="0"/>
        <v>79681637</v>
      </c>
      <c r="G48" s="13">
        <f>+G49+G50+G51+G52+G53+G54+G55+G56+G57+G58+G59+G60+G61+G62+G63+G64+G65+G66+G67</f>
        <v>0</v>
      </c>
      <c r="H48" s="12">
        <f t="shared" si="1"/>
        <v>79681637</v>
      </c>
    </row>
    <row r="49" spans="2:8" ht="14.25">
      <c r="B49" s="16" t="s">
        <v>49</v>
      </c>
      <c r="C49" s="17">
        <v>21047021</v>
      </c>
      <c r="D49" s="17">
        <v>15278419</v>
      </c>
      <c r="E49" s="17">
        <v>0</v>
      </c>
      <c r="F49" s="17">
        <f t="shared" si="0"/>
        <v>36325440</v>
      </c>
      <c r="G49" s="17"/>
      <c r="H49" s="17">
        <f t="shared" si="1"/>
        <v>36325440</v>
      </c>
    </row>
    <row r="50" spans="2:8" ht="14.25">
      <c r="B50" s="16" t="s">
        <v>50</v>
      </c>
      <c r="C50" s="17">
        <v>16153540</v>
      </c>
      <c r="D50" s="17">
        <v>0</v>
      </c>
      <c r="E50" s="17">
        <v>0</v>
      </c>
      <c r="F50" s="17">
        <f t="shared" si="0"/>
        <v>16153540</v>
      </c>
      <c r="G50" s="17"/>
      <c r="H50" s="17">
        <f t="shared" si="1"/>
        <v>16153540</v>
      </c>
    </row>
    <row r="51" spans="2:8" ht="14.25">
      <c r="B51" s="16" t="s">
        <v>51</v>
      </c>
      <c r="C51" s="17">
        <v>0</v>
      </c>
      <c r="D51" s="17">
        <v>0</v>
      </c>
      <c r="E51" s="17">
        <v>0</v>
      </c>
      <c r="F51" s="17">
        <f t="shared" si="0"/>
        <v>0</v>
      </c>
      <c r="G51" s="17"/>
      <c r="H51" s="17">
        <f t="shared" si="1"/>
        <v>0</v>
      </c>
    </row>
    <row r="52" spans="2:8" ht="14.25">
      <c r="B52" s="16" t="s">
        <v>52</v>
      </c>
      <c r="C52" s="17">
        <v>0</v>
      </c>
      <c r="D52" s="17">
        <v>0</v>
      </c>
      <c r="E52" s="17">
        <v>0</v>
      </c>
      <c r="F52" s="17">
        <f t="shared" si="0"/>
        <v>0</v>
      </c>
      <c r="G52" s="17"/>
      <c r="H52" s="17">
        <f t="shared" si="1"/>
        <v>0</v>
      </c>
    </row>
    <row r="53" spans="2:8" ht="14.25">
      <c r="B53" s="16" t="s">
        <v>53</v>
      </c>
      <c r="C53" s="17">
        <v>0</v>
      </c>
      <c r="D53" s="17">
        <v>0</v>
      </c>
      <c r="E53" s="17">
        <v>0</v>
      </c>
      <c r="F53" s="17">
        <f t="shared" si="0"/>
        <v>0</v>
      </c>
      <c r="G53" s="17"/>
      <c r="H53" s="17">
        <f t="shared" si="1"/>
        <v>0</v>
      </c>
    </row>
    <row r="54" spans="2:8" ht="14.25">
      <c r="B54" s="16" t="s">
        <v>54</v>
      </c>
      <c r="C54" s="17">
        <v>0</v>
      </c>
      <c r="D54" s="17">
        <v>0</v>
      </c>
      <c r="E54" s="17">
        <v>0</v>
      </c>
      <c r="F54" s="17">
        <f t="shared" si="0"/>
        <v>0</v>
      </c>
      <c r="G54" s="17"/>
      <c r="H54" s="17">
        <f t="shared" si="1"/>
        <v>0</v>
      </c>
    </row>
    <row r="55" spans="2:8" ht="14.25">
      <c r="B55" s="16" t="s">
        <v>55</v>
      </c>
      <c r="C55" s="17">
        <v>0</v>
      </c>
      <c r="D55" s="17">
        <v>0</v>
      </c>
      <c r="E55" s="17">
        <v>0</v>
      </c>
      <c r="F55" s="17">
        <f t="shared" si="0"/>
        <v>0</v>
      </c>
      <c r="G55" s="17"/>
      <c r="H55" s="17">
        <f t="shared" si="1"/>
        <v>0</v>
      </c>
    </row>
    <row r="56" spans="2:8" ht="14.25">
      <c r="B56" s="16" t="s">
        <v>56</v>
      </c>
      <c r="C56" s="17">
        <v>0</v>
      </c>
      <c r="D56" s="17">
        <v>0</v>
      </c>
      <c r="E56" s="17">
        <v>0</v>
      </c>
      <c r="F56" s="17">
        <f t="shared" si="0"/>
        <v>0</v>
      </c>
      <c r="G56" s="17"/>
      <c r="H56" s="17">
        <f t="shared" si="1"/>
        <v>0</v>
      </c>
    </row>
    <row r="57" spans="2:8" ht="14.25">
      <c r="B57" s="16" t="s">
        <v>57</v>
      </c>
      <c r="C57" s="17">
        <v>0</v>
      </c>
      <c r="D57" s="17">
        <v>0</v>
      </c>
      <c r="E57" s="17">
        <v>0</v>
      </c>
      <c r="F57" s="17">
        <f t="shared" si="0"/>
        <v>0</v>
      </c>
      <c r="G57" s="17"/>
      <c r="H57" s="17">
        <f t="shared" si="1"/>
        <v>0</v>
      </c>
    </row>
    <row r="58" spans="2:8" ht="14.25">
      <c r="B58" s="16" t="s">
        <v>58</v>
      </c>
      <c r="C58" s="17">
        <v>0</v>
      </c>
      <c r="D58" s="17">
        <v>0</v>
      </c>
      <c r="E58" s="17">
        <v>0</v>
      </c>
      <c r="F58" s="17">
        <f t="shared" si="0"/>
        <v>0</v>
      </c>
      <c r="G58" s="17"/>
      <c r="H58" s="17">
        <f t="shared" si="1"/>
        <v>0</v>
      </c>
    </row>
    <row r="59" spans="2:8" ht="14.25">
      <c r="B59" s="16" t="s">
        <v>59</v>
      </c>
      <c r="C59" s="17">
        <v>0</v>
      </c>
      <c r="D59" s="17">
        <v>0</v>
      </c>
      <c r="E59" s="17">
        <v>0</v>
      </c>
      <c r="F59" s="17">
        <f t="shared" si="0"/>
        <v>0</v>
      </c>
      <c r="G59" s="17"/>
      <c r="H59" s="17">
        <f t="shared" si="1"/>
        <v>0</v>
      </c>
    </row>
    <row r="60" spans="2:8" ht="14.25">
      <c r="B60" s="16" t="s">
        <v>60</v>
      </c>
      <c r="C60" s="17">
        <v>0</v>
      </c>
      <c r="D60" s="17">
        <v>0</v>
      </c>
      <c r="E60" s="17">
        <v>0</v>
      </c>
      <c r="F60" s="17">
        <f t="shared" si="0"/>
        <v>0</v>
      </c>
      <c r="G60" s="17"/>
      <c r="H60" s="17">
        <f t="shared" si="1"/>
        <v>0</v>
      </c>
    </row>
    <row r="61" spans="2:8" ht="14.25">
      <c r="B61" s="16" t="s">
        <v>61</v>
      </c>
      <c r="C61" s="17">
        <v>35200</v>
      </c>
      <c r="D61" s="17">
        <v>0</v>
      </c>
      <c r="E61" s="17">
        <v>0</v>
      </c>
      <c r="F61" s="17">
        <f t="shared" si="0"/>
        <v>35200</v>
      </c>
      <c r="G61" s="17"/>
      <c r="H61" s="17">
        <f t="shared" si="1"/>
        <v>35200</v>
      </c>
    </row>
    <row r="62" spans="2:8" ht="14.25">
      <c r="B62" s="16" t="s">
        <v>62</v>
      </c>
      <c r="C62" s="17">
        <v>98488</v>
      </c>
      <c r="D62" s="17">
        <v>100030</v>
      </c>
      <c r="E62" s="17">
        <v>0</v>
      </c>
      <c r="F62" s="17">
        <f t="shared" si="0"/>
        <v>198518</v>
      </c>
      <c r="G62" s="17"/>
      <c r="H62" s="17">
        <f t="shared" si="1"/>
        <v>198518</v>
      </c>
    </row>
    <row r="63" spans="2:8" ht="14.25">
      <c r="B63" s="16" t="s">
        <v>63</v>
      </c>
      <c r="C63" s="17">
        <v>0</v>
      </c>
      <c r="D63" s="17">
        <v>0</v>
      </c>
      <c r="E63" s="17">
        <v>0</v>
      </c>
      <c r="F63" s="17">
        <f t="shared" si="0"/>
        <v>0</v>
      </c>
      <c r="G63" s="17"/>
      <c r="H63" s="17">
        <f t="shared" si="1"/>
        <v>0</v>
      </c>
    </row>
    <row r="64" spans="2:8" ht="14.25">
      <c r="B64" s="16" t="s">
        <v>64</v>
      </c>
      <c r="C64" s="17">
        <v>0</v>
      </c>
      <c r="D64" s="17">
        <v>0</v>
      </c>
      <c r="E64" s="17">
        <v>0</v>
      </c>
      <c r="F64" s="17">
        <f t="shared" si="0"/>
        <v>0</v>
      </c>
      <c r="G64" s="17"/>
      <c r="H64" s="17">
        <f t="shared" si="1"/>
        <v>0</v>
      </c>
    </row>
    <row r="65" spans="2:8" ht="14.25">
      <c r="B65" s="16" t="s">
        <v>65</v>
      </c>
      <c r="C65" s="17">
        <v>6204087</v>
      </c>
      <c r="D65" s="17">
        <v>20764852</v>
      </c>
      <c r="E65" s="17">
        <v>0</v>
      </c>
      <c r="F65" s="17">
        <f t="shared" si="0"/>
        <v>26968939</v>
      </c>
      <c r="G65" s="17"/>
      <c r="H65" s="17">
        <f t="shared" si="1"/>
        <v>26968939</v>
      </c>
    </row>
    <row r="66" spans="2:8" ht="14.25">
      <c r="B66" s="16" t="s">
        <v>66</v>
      </c>
      <c r="C66" s="17">
        <v>0</v>
      </c>
      <c r="D66" s="17">
        <v>0</v>
      </c>
      <c r="E66" s="17">
        <v>0</v>
      </c>
      <c r="F66" s="17">
        <f t="shared" si="0"/>
        <v>0</v>
      </c>
      <c r="G66" s="17"/>
      <c r="H66" s="17">
        <f t="shared" si="1"/>
        <v>0</v>
      </c>
    </row>
    <row r="67" spans="2:8" ht="14.25">
      <c r="B67" s="16" t="s">
        <v>67</v>
      </c>
      <c r="C67" s="17">
        <v>0</v>
      </c>
      <c r="D67" s="17">
        <v>0</v>
      </c>
      <c r="E67" s="17">
        <v>0</v>
      </c>
      <c r="F67" s="17">
        <f t="shared" si="0"/>
        <v>0</v>
      </c>
      <c r="G67" s="17"/>
      <c r="H67" s="17">
        <f t="shared" si="1"/>
        <v>0</v>
      </c>
    </row>
    <row r="68" spans="2:8" ht="14.25">
      <c r="B68" s="11" t="s">
        <v>68</v>
      </c>
      <c r="C68" s="12">
        <f>+C69+C70+C71+C72+C73+C74+C75+C76+C77+C78</f>
        <v>534931610</v>
      </c>
      <c r="D68" s="12">
        <f>+D69+D70+D71+D72+D73+D74+D75+D76+D77+D78</f>
        <v>0</v>
      </c>
      <c r="E68" s="12">
        <f>+E69+E70+E71+E72+E73+E74+E75+E76+E77+E78</f>
        <v>0</v>
      </c>
      <c r="F68" s="12">
        <f t="shared" si="0"/>
        <v>534931610</v>
      </c>
      <c r="G68" s="13">
        <f>+G69+G70+G71+G72+G73+G74+G75+G76+G77+G78</f>
        <v>0</v>
      </c>
      <c r="H68" s="12">
        <f t="shared" si="1"/>
        <v>534931610</v>
      </c>
    </row>
    <row r="69" spans="2:8" ht="14.25">
      <c r="B69" s="14" t="s">
        <v>69</v>
      </c>
      <c r="C69" s="15">
        <v>0</v>
      </c>
      <c r="D69" s="15">
        <v>0</v>
      </c>
      <c r="E69" s="15">
        <v>0</v>
      </c>
      <c r="F69" s="15">
        <f t="shared" si="0"/>
        <v>0</v>
      </c>
      <c r="G69" s="15"/>
      <c r="H69" s="15">
        <f t="shared" si="1"/>
        <v>0</v>
      </c>
    </row>
    <row r="70" spans="2:8" ht="14.25">
      <c r="B70" s="16" t="s">
        <v>70</v>
      </c>
      <c r="C70" s="17">
        <v>0</v>
      </c>
      <c r="D70" s="17">
        <v>0</v>
      </c>
      <c r="E70" s="17">
        <v>0</v>
      </c>
      <c r="F70" s="17">
        <f t="shared" si="0"/>
        <v>0</v>
      </c>
      <c r="G70" s="17"/>
      <c r="H70" s="17">
        <f t="shared" si="1"/>
        <v>0</v>
      </c>
    </row>
    <row r="71" spans="2:8" ht="14.25">
      <c r="B71" s="16" t="s">
        <v>71</v>
      </c>
      <c r="C71" s="17">
        <v>0</v>
      </c>
      <c r="D71" s="17">
        <v>0</v>
      </c>
      <c r="E71" s="17">
        <v>0</v>
      </c>
      <c r="F71" s="17">
        <f t="shared" si="0"/>
        <v>0</v>
      </c>
      <c r="G71" s="17"/>
      <c r="H71" s="17">
        <f t="shared" si="1"/>
        <v>0</v>
      </c>
    </row>
    <row r="72" spans="2:8" ht="14.25">
      <c r="B72" s="16" t="s">
        <v>72</v>
      </c>
      <c r="C72" s="17">
        <v>0</v>
      </c>
      <c r="D72" s="17">
        <v>0</v>
      </c>
      <c r="E72" s="17">
        <v>0</v>
      </c>
      <c r="F72" s="17">
        <f t="shared" si="0"/>
        <v>0</v>
      </c>
      <c r="G72" s="17"/>
      <c r="H72" s="17">
        <f t="shared" si="1"/>
        <v>0</v>
      </c>
    </row>
    <row r="73" spans="2:8" ht="14.25">
      <c r="B73" s="16" t="s">
        <v>73</v>
      </c>
      <c r="C73" s="17">
        <v>534931610</v>
      </c>
      <c r="D73" s="17">
        <v>0</v>
      </c>
      <c r="E73" s="17">
        <v>0</v>
      </c>
      <c r="F73" s="17">
        <f t="shared" ref="F73:F91" si="2">+C73+D73+E73</f>
        <v>534931610</v>
      </c>
      <c r="G73" s="17"/>
      <c r="H73" s="17">
        <f t="shared" ref="H73:H91" si="3">+F73-G73</f>
        <v>534931610</v>
      </c>
    </row>
    <row r="74" spans="2:8" ht="14.25">
      <c r="B74" s="16" t="s">
        <v>74</v>
      </c>
      <c r="C74" s="17">
        <v>0</v>
      </c>
      <c r="D74" s="17">
        <v>0</v>
      </c>
      <c r="E74" s="17">
        <v>0</v>
      </c>
      <c r="F74" s="17">
        <f t="shared" si="2"/>
        <v>0</v>
      </c>
      <c r="G74" s="17"/>
      <c r="H74" s="17">
        <f t="shared" si="3"/>
        <v>0</v>
      </c>
    </row>
    <row r="75" spans="2:8" ht="14.25">
      <c r="B75" s="16" t="s">
        <v>75</v>
      </c>
      <c r="C75" s="17">
        <v>0</v>
      </c>
      <c r="D75" s="17">
        <v>0</v>
      </c>
      <c r="E75" s="17">
        <v>0</v>
      </c>
      <c r="F75" s="17">
        <f t="shared" si="2"/>
        <v>0</v>
      </c>
      <c r="G75" s="17"/>
      <c r="H75" s="17">
        <f t="shared" si="3"/>
        <v>0</v>
      </c>
    </row>
    <row r="76" spans="2:8" ht="14.25">
      <c r="B76" s="16" t="s">
        <v>76</v>
      </c>
      <c r="C76" s="17">
        <v>0</v>
      </c>
      <c r="D76" s="17">
        <v>0</v>
      </c>
      <c r="E76" s="17">
        <v>0</v>
      </c>
      <c r="F76" s="17">
        <f t="shared" si="2"/>
        <v>0</v>
      </c>
      <c r="G76" s="17"/>
      <c r="H76" s="17">
        <f t="shared" si="3"/>
        <v>0</v>
      </c>
    </row>
    <row r="77" spans="2:8" ht="14.25">
      <c r="B77" s="16" t="s">
        <v>77</v>
      </c>
      <c r="C77" s="17">
        <v>0</v>
      </c>
      <c r="D77" s="17">
        <v>0</v>
      </c>
      <c r="E77" s="17">
        <v>0</v>
      </c>
      <c r="F77" s="17">
        <f t="shared" si="2"/>
        <v>0</v>
      </c>
      <c r="G77" s="17"/>
      <c r="H77" s="17">
        <f t="shared" si="3"/>
        <v>0</v>
      </c>
    </row>
    <row r="78" spans="2:8" ht="14.25">
      <c r="B78" s="16" t="s">
        <v>78</v>
      </c>
      <c r="C78" s="17">
        <v>0</v>
      </c>
      <c r="D78" s="17">
        <v>0</v>
      </c>
      <c r="E78" s="17">
        <v>0</v>
      </c>
      <c r="F78" s="17">
        <f t="shared" si="2"/>
        <v>0</v>
      </c>
      <c r="G78" s="17"/>
      <c r="H78" s="17">
        <f t="shared" si="3"/>
        <v>0</v>
      </c>
    </row>
    <row r="79" spans="2:8" ht="14.25">
      <c r="B79" s="11" t="s">
        <v>79</v>
      </c>
      <c r="C79" s="12">
        <f>+C48 +C68</f>
        <v>578469946</v>
      </c>
      <c r="D79" s="12">
        <f>+D48 +D68</f>
        <v>36143301</v>
      </c>
      <c r="E79" s="12">
        <f>+E48 +E68</f>
        <v>0</v>
      </c>
      <c r="F79" s="12">
        <f t="shared" si="2"/>
        <v>614613247</v>
      </c>
      <c r="G79" s="13">
        <f>+G48 +G68</f>
        <v>0</v>
      </c>
      <c r="H79" s="12">
        <f t="shared" si="3"/>
        <v>614613247</v>
      </c>
    </row>
    <row r="80" spans="2:8" ht="14.25">
      <c r="B80" s="9" t="s">
        <v>80</v>
      </c>
      <c r="C80" s="10"/>
      <c r="D80" s="10"/>
      <c r="E80" s="10"/>
      <c r="F80" s="10"/>
      <c r="G80" s="10"/>
      <c r="H80" s="10"/>
    </row>
    <row r="81" spans="2:8" ht="14.25">
      <c r="B81" s="14" t="s">
        <v>81</v>
      </c>
      <c r="C81" s="15">
        <v>79616000</v>
      </c>
      <c r="D81" s="15">
        <v>0</v>
      </c>
      <c r="E81" s="15">
        <v>0</v>
      </c>
      <c r="F81" s="15">
        <f t="shared" si="2"/>
        <v>79616000</v>
      </c>
      <c r="G81" s="15"/>
      <c r="H81" s="15">
        <f t="shared" si="3"/>
        <v>79616000</v>
      </c>
    </row>
    <row r="82" spans="2:8" ht="14.25">
      <c r="B82" s="16" t="s">
        <v>12</v>
      </c>
      <c r="C82" s="17">
        <f>+C83+C84</f>
        <v>523914679</v>
      </c>
      <c r="D82" s="17">
        <f>+D83+D84</f>
        <v>0</v>
      </c>
      <c r="E82" s="17">
        <f>+E83+E84</f>
        <v>0</v>
      </c>
      <c r="F82" s="17">
        <f t="shared" si="2"/>
        <v>523914679</v>
      </c>
      <c r="G82" s="20">
        <f>+G83+G84</f>
        <v>0</v>
      </c>
      <c r="H82" s="17">
        <f t="shared" si="3"/>
        <v>523914679</v>
      </c>
    </row>
    <row r="83" spans="2:8" ht="14.25">
      <c r="B83" s="16" t="s">
        <v>82</v>
      </c>
      <c r="C83" s="17">
        <v>513614679</v>
      </c>
      <c r="D83" s="17">
        <v>0</v>
      </c>
      <c r="E83" s="17">
        <v>0</v>
      </c>
      <c r="F83" s="17">
        <f t="shared" si="2"/>
        <v>513614679</v>
      </c>
      <c r="G83" s="17"/>
      <c r="H83" s="17">
        <f t="shared" si="3"/>
        <v>513614679</v>
      </c>
    </row>
    <row r="84" spans="2:8" ht="14.25">
      <c r="B84" s="16" t="s">
        <v>83</v>
      </c>
      <c r="C84" s="17">
        <v>10300000</v>
      </c>
      <c r="D84" s="17">
        <v>0</v>
      </c>
      <c r="E84" s="17">
        <v>0</v>
      </c>
      <c r="F84" s="17">
        <f t="shared" si="2"/>
        <v>10300000</v>
      </c>
      <c r="G84" s="17"/>
      <c r="H84" s="17">
        <f t="shared" si="3"/>
        <v>10300000</v>
      </c>
    </row>
    <row r="85" spans="2:8" ht="14.25">
      <c r="B85" s="16" t="s">
        <v>84</v>
      </c>
      <c r="C85" s="17">
        <v>902793</v>
      </c>
      <c r="D85" s="17">
        <v>9748631</v>
      </c>
      <c r="E85" s="17">
        <v>0</v>
      </c>
      <c r="F85" s="17">
        <f t="shared" si="2"/>
        <v>10651424</v>
      </c>
      <c r="G85" s="17"/>
      <c r="H85" s="17">
        <f t="shared" si="3"/>
        <v>10651424</v>
      </c>
    </row>
    <row r="86" spans="2:8" ht="14.25">
      <c r="B86" s="16" t="s">
        <v>85</v>
      </c>
      <c r="C86" s="17">
        <f>+C87</f>
        <v>202755851</v>
      </c>
      <c r="D86" s="17">
        <f>+D87</f>
        <v>0</v>
      </c>
      <c r="E86" s="17">
        <f>+E87</f>
        <v>0</v>
      </c>
      <c r="F86" s="17">
        <f t="shared" si="2"/>
        <v>202755851</v>
      </c>
      <c r="G86" s="20">
        <f>+G87</f>
        <v>0</v>
      </c>
      <c r="H86" s="17">
        <f t="shared" si="3"/>
        <v>202755851</v>
      </c>
    </row>
    <row r="87" spans="2:8" ht="14.25">
      <c r="B87" s="16" t="s">
        <v>86</v>
      </c>
      <c r="C87" s="17">
        <v>202755851</v>
      </c>
      <c r="D87" s="17">
        <v>0</v>
      </c>
      <c r="E87" s="17">
        <v>0</v>
      </c>
      <c r="F87" s="17">
        <f t="shared" si="2"/>
        <v>202755851</v>
      </c>
      <c r="G87" s="17"/>
      <c r="H87" s="17">
        <f t="shared" si="3"/>
        <v>202755851</v>
      </c>
    </row>
    <row r="88" spans="2:8" ht="14.25">
      <c r="B88" s="16" t="s">
        <v>87</v>
      </c>
      <c r="C88" s="17">
        <v>-48586</v>
      </c>
      <c r="D88" s="17">
        <v>88695892</v>
      </c>
      <c r="E88" s="17">
        <v>0</v>
      </c>
      <c r="F88" s="17">
        <f t="shared" si="2"/>
        <v>88647306</v>
      </c>
      <c r="G88" s="17"/>
      <c r="H88" s="17">
        <f t="shared" si="3"/>
        <v>88647306</v>
      </c>
    </row>
    <row r="89" spans="2:8" ht="14.25">
      <c r="B89" s="18" t="s">
        <v>88</v>
      </c>
      <c r="C89" s="19">
        <v>-26116700</v>
      </c>
      <c r="D89" s="19">
        <v>-3958547</v>
      </c>
      <c r="E89" s="19">
        <v>0</v>
      </c>
      <c r="F89" s="19">
        <f t="shared" si="2"/>
        <v>-30075247</v>
      </c>
      <c r="G89" s="19"/>
      <c r="H89" s="19">
        <f t="shared" si="3"/>
        <v>-30075247</v>
      </c>
    </row>
    <row r="90" spans="2:8" ht="14.25">
      <c r="B90" s="11" t="s">
        <v>89</v>
      </c>
      <c r="C90" s="12">
        <f>+C81 +C82 +C85 +C86 +C88</f>
        <v>807140737</v>
      </c>
      <c r="D90" s="12">
        <f>+D81 +D82 +D85 +D86 +D88</f>
        <v>98444523</v>
      </c>
      <c r="E90" s="12">
        <f>+E81 +E82 +E85 +E86 +E88</f>
        <v>0</v>
      </c>
      <c r="F90" s="12">
        <f t="shared" si="2"/>
        <v>905585260</v>
      </c>
      <c r="G90" s="13">
        <f>+G81 +G82 +G85 +G86 +G88</f>
        <v>0</v>
      </c>
      <c r="H90" s="12">
        <f t="shared" si="3"/>
        <v>905585260</v>
      </c>
    </row>
    <row r="91" spans="2:8" ht="14.25">
      <c r="B91" s="9" t="s">
        <v>90</v>
      </c>
      <c r="C91" s="10">
        <f>+C79 +C90</f>
        <v>1385610683</v>
      </c>
      <c r="D91" s="10">
        <f>+D79 +D90</f>
        <v>134587824</v>
      </c>
      <c r="E91" s="10">
        <f>+E79 +E90</f>
        <v>0</v>
      </c>
      <c r="F91" s="10">
        <f t="shared" si="2"/>
        <v>1520198507</v>
      </c>
      <c r="G91" s="13">
        <f>+G79 +G90</f>
        <v>0</v>
      </c>
      <c r="H91" s="10">
        <f t="shared" si="3"/>
        <v>1520198507</v>
      </c>
    </row>
  </sheetData>
  <mergeCells count="2">
    <mergeCell ref="B3:H3"/>
    <mergeCell ref="B5:H5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第三号第二様式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靖子</dc:creator>
  <cp:lastModifiedBy>中村 靖子</cp:lastModifiedBy>
  <dcterms:created xsi:type="dcterms:W3CDTF">2018-06-26T05:21:31Z</dcterms:created>
  <dcterms:modified xsi:type="dcterms:W3CDTF">2018-06-26T05:21:32Z</dcterms:modified>
</cp:coreProperties>
</file>