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社会福祉法人現況報告書\29報告（30.4.1現在）\"/>
    </mc:Choice>
  </mc:AlternateContent>
  <bookViews>
    <workbookView xWindow="0" yWindow="0" windowWidth="20490" windowHeight="7770"/>
  </bookViews>
  <sheets>
    <sheet name="第二号第二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J63" i="1" s="1"/>
  <c r="H62" i="1"/>
  <c r="J62" i="1" s="1"/>
  <c r="H61" i="1"/>
  <c r="J61" i="1" s="1"/>
  <c r="H60" i="1"/>
  <c r="J60" i="1" s="1"/>
  <c r="H59" i="1"/>
  <c r="J59" i="1" s="1"/>
  <c r="H57" i="1"/>
  <c r="J57" i="1" s="1"/>
  <c r="I55" i="1"/>
  <c r="E55" i="1"/>
  <c r="I54" i="1"/>
  <c r="G54" i="1"/>
  <c r="F54" i="1"/>
  <c r="E54" i="1"/>
  <c r="H54" i="1" s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I42" i="1"/>
  <c r="G42" i="1"/>
  <c r="G55" i="1" s="1"/>
  <c r="F42" i="1"/>
  <c r="F55" i="1" s="1"/>
  <c r="E42" i="1"/>
  <c r="H42" i="1" s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I32" i="1"/>
  <c r="G32" i="1"/>
  <c r="F32" i="1"/>
  <c r="E32" i="1"/>
  <c r="H32" i="1" s="1"/>
  <c r="J32" i="1" s="1"/>
  <c r="I31" i="1"/>
  <c r="I33" i="1" s="1"/>
  <c r="G31" i="1"/>
  <c r="G33" i="1" s="1"/>
  <c r="F31" i="1"/>
  <c r="F33" i="1" s="1"/>
  <c r="E31" i="1"/>
  <c r="H31" i="1" s="1"/>
  <c r="J31" i="1" s="1"/>
  <c r="H30" i="1"/>
  <c r="J30" i="1" s="1"/>
  <c r="H29" i="1"/>
  <c r="J29" i="1" s="1"/>
  <c r="G28" i="1"/>
  <c r="G34" i="1" s="1"/>
  <c r="G56" i="1" s="1"/>
  <c r="G58" i="1" s="1"/>
  <c r="G64" i="1" s="1"/>
  <c r="I27" i="1"/>
  <c r="G27" i="1"/>
  <c r="F27" i="1"/>
  <c r="E27" i="1"/>
  <c r="H27" i="1" s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I17" i="1"/>
  <c r="I28" i="1" s="1"/>
  <c r="I34" i="1" s="1"/>
  <c r="I56" i="1" s="1"/>
  <c r="I58" i="1" s="1"/>
  <c r="I64" i="1" s="1"/>
  <c r="G17" i="1"/>
  <c r="F17" i="1"/>
  <c r="F28" i="1" s="1"/>
  <c r="F34" i="1" s="1"/>
  <c r="F56" i="1" s="1"/>
  <c r="F58" i="1" s="1"/>
  <c r="F64" i="1" s="1"/>
  <c r="E17" i="1"/>
  <c r="H17" i="1" s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55" i="1" l="1"/>
  <c r="J55" i="1" s="1"/>
  <c r="E33" i="1"/>
  <c r="H33" i="1" s="1"/>
  <c r="J33" i="1" s="1"/>
  <c r="E28" i="1"/>
  <c r="E34" i="1" l="1"/>
  <c r="H28" i="1"/>
  <c r="J28" i="1" s="1"/>
  <c r="E56" i="1" l="1"/>
  <c r="H34" i="1"/>
  <c r="J34" i="1" s="1"/>
  <c r="E58" i="1" l="1"/>
  <c r="H56" i="1"/>
  <c r="J56" i="1" s="1"/>
  <c r="E64" i="1" l="1"/>
  <c r="H64" i="1" s="1"/>
  <c r="J64" i="1" s="1"/>
  <c r="H58" i="1"/>
  <c r="J58" i="1" s="1"/>
</calcChain>
</file>

<file path=xl/sharedStrings.xml><?xml version="1.0" encoding="utf-8"?>
<sst xmlns="http://schemas.openxmlformats.org/spreadsheetml/2006/main" count="78" uniqueCount="74">
  <si>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</si>
  <si>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</si>
  <si>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</si>
  <si>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</si>
  <si>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</si>
  <si>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</si>
  <si>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</si>
  <si>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</si>
  <si>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</si>
  <si>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</si>
  <si>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</si>
  <si>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</si>
  <si>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</si>
  <si>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</si>
  <si>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</si>
  <si>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</si>
  <si>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</si>
  <si>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</si>
  <si>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</si>
  <si>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</si>
  <si>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</si>
  <si>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</si>
  <si>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</si>
  <si>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</si>
  <si>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</si>
  <si>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</si>
  <si>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</si>
  <si>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</si>
  <si>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基金組入額</t>
  </si>
  <si>
    <t>助成金費用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</si>
  <si>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</si>
  <si>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</si>
  <si>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</si>
  <si>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</si>
  <si>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</si>
  <si>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</si>
  <si>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</si>
  <si>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</si>
  <si>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</si>
  <si>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</si>
  <si>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</si>
  <si>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</si>
  <si>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</si>
  <si>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固定資産受贈額</t>
  </si>
  <si>
    <t>固定資産売却益</t>
  </si>
  <si>
    <t>生活福祉資金会計繰入金収益</t>
  </si>
  <si>
    <t>事業区分間繰入金収益</t>
  </si>
  <si>
    <t>サービス区分間繰入金収益</t>
  </si>
  <si>
    <t>事業区分間固定資産移管収益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</si>
  <si>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</si>
  <si>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</si>
  <si>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</si>
  <si>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</si>
  <si>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</si>
  <si>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</si>
  <si>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</si>
  <si>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</si>
  <si>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生活福祉資金会計繰入金費用</t>
  </si>
  <si>
    <t>事業区分間繰入金費用</t>
  </si>
  <si>
    <t>サービス区分間繰入金費用</t>
  </si>
  <si>
    <t>事業区分間固定資産移管費用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</si>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</sst>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8" xfId="2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showGridLines="0" tabSelected="1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5" t="s">
        <v>0</v>
      </c>
    </row>
    <row r="3" spans="2:10" ht="2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14.25">
      <c r="B4" s="7"/>
      <c r="C4" s="7"/>
      <c r="D4" s="7"/>
      <c r="E4" s="7"/>
      <c r="F4" s="7"/>
      <c r="G4" s="7"/>
      <c r="H4" s="7"/>
      <c r="I4" s="3"/>
      <c r="J4" s="3"/>
    </row>
    <row r="5" spans="2:10" ht="21">
      <c r="B5" s="8" t="s">
        <v>2</v>
      </c>
      <c r="C5" s="8"/>
      <c r="D5" s="8"/>
      <c r="E5" s="8"/>
      <c r="F5" s="8"/>
      <c r="G5" s="8"/>
      <c r="H5" s="8"/>
      <c r="I5" s="8"/>
      <c r="J5" s="8"/>
    </row>
    <row r="6" spans="2:10" ht="15.75">
      <c r="B6" s="9"/>
      <c r="C6" s="9"/>
      <c r="D6" s="9"/>
      <c r="E6" s="9"/>
      <c r="F6" s="9"/>
      <c r="G6" s="9"/>
      <c r="H6" s="3"/>
      <c r="I6" s="3"/>
      <c r="J6" s="9" t="s">
        <v>3</v>
      </c>
    </row>
    <row r="7" spans="2:10" ht="14.25">
      <c r="B7" s="10" t="s">
        <v>4</v>
      </c>
      <c r="C7" s="10"/>
      <c r="D7" s="10"/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2:10" ht="14.25">
      <c r="B8" s="12" t="s">
        <v>11</v>
      </c>
      <c r="C8" s="12" t="s">
        <v>12</v>
      </c>
      <c r="D8" s="13" t="s">
        <v>13</v>
      </c>
      <c r="E8" s="14">
        <v>158610580</v>
      </c>
      <c r="F8" s="14">
        <v>116603700</v>
      </c>
      <c r="G8" s="14"/>
      <c r="H8" s="14">
        <f>E8+F8+G8</f>
        <v>275214280</v>
      </c>
      <c r="I8" s="15"/>
      <c r="J8" s="14">
        <f>H8-I8</f>
        <v>275214280</v>
      </c>
    </row>
    <row r="9" spans="2:10" ht="14.25">
      <c r="B9" s="16"/>
      <c r="C9" s="16"/>
      <c r="D9" s="17" t="s">
        <v>14</v>
      </c>
      <c r="E9" s="18">
        <v>16304010</v>
      </c>
      <c r="F9" s="18"/>
      <c r="G9" s="18"/>
      <c r="H9" s="18">
        <f t="shared" ref="H9:H64" si="0">E9+F9+G9</f>
        <v>16304010</v>
      </c>
      <c r="I9" s="19"/>
      <c r="J9" s="18">
        <f t="shared" ref="J9:J64" si="1">H9-I9</f>
        <v>16304010</v>
      </c>
    </row>
    <row r="10" spans="2:10" ht="14.25">
      <c r="B10" s="16"/>
      <c r="C10" s="16"/>
      <c r="D10" s="17" t="s">
        <v>15</v>
      </c>
      <c r="E10" s="18">
        <v>29139754</v>
      </c>
      <c r="F10" s="18"/>
      <c r="G10" s="18"/>
      <c r="H10" s="18">
        <f t="shared" si="0"/>
        <v>29139754</v>
      </c>
      <c r="I10" s="19"/>
      <c r="J10" s="18">
        <f t="shared" si="1"/>
        <v>29139754</v>
      </c>
    </row>
    <row r="11" spans="2:10" ht="14.25">
      <c r="B11" s="16"/>
      <c r="C11" s="16"/>
      <c r="D11" s="17" t="s">
        <v>16</v>
      </c>
      <c r="E11" s="18">
        <v>31944962</v>
      </c>
      <c r="F11" s="18"/>
      <c r="G11" s="18"/>
      <c r="H11" s="18">
        <f t="shared" si="0"/>
        <v>31944962</v>
      </c>
      <c r="I11" s="19"/>
      <c r="J11" s="18">
        <f t="shared" si="1"/>
        <v>31944962</v>
      </c>
    </row>
    <row r="12" spans="2:10" ht="14.25">
      <c r="B12" s="16"/>
      <c r="C12" s="16"/>
      <c r="D12" s="17" t="s">
        <v>17</v>
      </c>
      <c r="E12" s="18">
        <v>205185254</v>
      </c>
      <c r="F12" s="18">
        <v>960042</v>
      </c>
      <c r="G12" s="18"/>
      <c r="H12" s="18">
        <f t="shared" si="0"/>
        <v>206145296</v>
      </c>
      <c r="I12" s="19"/>
      <c r="J12" s="18">
        <f t="shared" si="1"/>
        <v>206145296</v>
      </c>
    </row>
    <row r="13" spans="2:10" ht="14.25">
      <c r="B13" s="16"/>
      <c r="C13" s="16"/>
      <c r="D13" s="17" t="s">
        <v>18</v>
      </c>
      <c r="E13" s="18">
        <v>179087199</v>
      </c>
      <c r="F13" s="18">
        <v>335629148</v>
      </c>
      <c r="G13" s="18"/>
      <c r="H13" s="18">
        <f t="shared" si="0"/>
        <v>514716347</v>
      </c>
      <c r="I13" s="19"/>
      <c r="J13" s="18">
        <f t="shared" si="1"/>
        <v>514716347</v>
      </c>
    </row>
    <row r="14" spans="2:10" ht="14.25">
      <c r="B14" s="16"/>
      <c r="C14" s="16"/>
      <c r="D14" s="17" t="s">
        <v>19</v>
      </c>
      <c r="E14" s="18">
        <v>11600484</v>
      </c>
      <c r="F14" s="18">
        <v>4811067</v>
      </c>
      <c r="G14" s="18"/>
      <c r="H14" s="18">
        <f t="shared" si="0"/>
        <v>16411551</v>
      </c>
      <c r="I14" s="19"/>
      <c r="J14" s="18">
        <f t="shared" si="1"/>
        <v>16411551</v>
      </c>
    </row>
    <row r="15" spans="2:10" ht="14.25">
      <c r="B15" s="16"/>
      <c r="C15" s="16"/>
      <c r="D15" s="17" t="s">
        <v>20</v>
      </c>
      <c r="E15" s="18">
        <v>3521720</v>
      </c>
      <c r="F15" s="18"/>
      <c r="G15" s="18"/>
      <c r="H15" s="18">
        <f t="shared" si="0"/>
        <v>3521720</v>
      </c>
      <c r="I15" s="19"/>
      <c r="J15" s="18">
        <f t="shared" si="1"/>
        <v>3521720</v>
      </c>
    </row>
    <row r="16" spans="2:10" ht="14.25">
      <c r="B16" s="16"/>
      <c r="C16" s="16"/>
      <c r="D16" s="17" t="s">
        <v>21</v>
      </c>
      <c r="E16" s="18">
        <v>8435851</v>
      </c>
      <c r="F16" s="18">
        <v>27713</v>
      </c>
      <c r="G16" s="18"/>
      <c r="H16" s="18">
        <f t="shared" si="0"/>
        <v>8463564</v>
      </c>
      <c r="I16" s="20"/>
      <c r="J16" s="18">
        <f t="shared" si="1"/>
        <v>8463564</v>
      </c>
    </row>
    <row r="17" spans="2:10" ht="14.25">
      <c r="B17" s="16"/>
      <c r="C17" s="21"/>
      <c r="D17" s="22" t="s">
        <v>22</v>
      </c>
      <c r="E17" s="23">
        <f>+E8+E9+E10+E11+E12+E13+E14+E15+E16</f>
        <v>643829814</v>
      </c>
      <c r="F17" s="23">
        <f>+F8+F9+F10+F11+F12+F13+F14+F15+F16</f>
        <v>458031670</v>
      </c>
      <c r="G17" s="23">
        <f>+G8+G9+G10+G11+G12+G13+G14+G15+G16</f>
        <v>0</v>
      </c>
      <c r="H17" s="23">
        <f t="shared" si="0"/>
        <v>1101861484</v>
      </c>
      <c r="I17" s="24">
        <f>+I8+I9+I10+I11+I12+I13+I14+I15+I16</f>
        <v>0</v>
      </c>
      <c r="J17" s="23">
        <f t="shared" si="1"/>
        <v>1101861484</v>
      </c>
    </row>
    <row r="18" spans="2:10" ht="14.25">
      <c r="B18" s="16"/>
      <c r="C18" s="12" t="s">
        <v>23</v>
      </c>
      <c r="D18" s="17" t="s">
        <v>24</v>
      </c>
      <c r="E18" s="18">
        <v>504882327</v>
      </c>
      <c r="F18" s="18">
        <v>311532435</v>
      </c>
      <c r="G18" s="18"/>
      <c r="H18" s="18">
        <f t="shared" si="0"/>
        <v>816414762</v>
      </c>
      <c r="I18" s="15"/>
      <c r="J18" s="18">
        <f t="shared" si="1"/>
        <v>816414762</v>
      </c>
    </row>
    <row r="19" spans="2:10" ht="14.25">
      <c r="B19" s="16"/>
      <c r="C19" s="16"/>
      <c r="D19" s="17" t="s">
        <v>25</v>
      </c>
      <c r="E19" s="18">
        <v>77204749</v>
      </c>
      <c r="F19" s="18">
        <v>126861903</v>
      </c>
      <c r="G19" s="18"/>
      <c r="H19" s="18">
        <f t="shared" si="0"/>
        <v>204066652</v>
      </c>
      <c r="I19" s="19"/>
      <c r="J19" s="18">
        <f t="shared" si="1"/>
        <v>204066652</v>
      </c>
    </row>
    <row r="20" spans="2:10" ht="14.25">
      <c r="B20" s="16"/>
      <c r="C20" s="16"/>
      <c r="D20" s="17" t="s">
        <v>26</v>
      </c>
      <c r="E20" s="18">
        <v>38520012</v>
      </c>
      <c r="F20" s="18">
        <v>895577</v>
      </c>
      <c r="G20" s="18"/>
      <c r="H20" s="18">
        <f t="shared" si="0"/>
        <v>39415589</v>
      </c>
      <c r="I20" s="19"/>
      <c r="J20" s="18">
        <f t="shared" si="1"/>
        <v>39415589</v>
      </c>
    </row>
    <row r="21" spans="2:10" ht="14.25">
      <c r="B21" s="16"/>
      <c r="C21" s="16"/>
      <c r="D21" s="17" t="s">
        <v>27</v>
      </c>
      <c r="E21" s="18">
        <v>158316</v>
      </c>
      <c r="F21" s="18"/>
      <c r="G21" s="18"/>
      <c r="H21" s="18">
        <f t="shared" si="0"/>
        <v>158316</v>
      </c>
      <c r="I21" s="19"/>
      <c r="J21" s="18">
        <f t="shared" si="1"/>
        <v>158316</v>
      </c>
    </row>
    <row r="22" spans="2:10" ht="14.25">
      <c r="B22" s="16"/>
      <c r="C22" s="16"/>
      <c r="D22" s="17" t="s">
        <v>28</v>
      </c>
      <c r="E22" s="18">
        <v>10500000</v>
      </c>
      <c r="F22" s="18"/>
      <c r="G22" s="18"/>
      <c r="H22" s="18">
        <f t="shared" si="0"/>
        <v>10500000</v>
      </c>
      <c r="I22" s="19"/>
      <c r="J22" s="18">
        <f t="shared" si="1"/>
        <v>10500000</v>
      </c>
    </row>
    <row r="23" spans="2:10" ht="14.25">
      <c r="B23" s="16"/>
      <c r="C23" s="16"/>
      <c r="D23" s="17" t="s">
        <v>29</v>
      </c>
      <c r="E23" s="18">
        <v>51807297</v>
      </c>
      <c r="F23" s="18"/>
      <c r="G23" s="18"/>
      <c r="H23" s="18">
        <f t="shared" si="0"/>
        <v>51807297</v>
      </c>
      <c r="I23" s="19"/>
      <c r="J23" s="18">
        <f t="shared" si="1"/>
        <v>51807297</v>
      </c>
    </row>
    <row r="24" spans="2:10" ht="14.25">
      <c r="B24" s="16"/>
      <c r="C24" s="16"/>
      <c r="D24" s="17" t="s">
        <v>30</v>
      </c>
      <c r="E24" s="18">
        <v>2597928</v>
      </c>
      <c r="F24" s="18">
        <v>7326442</v>
      </c>
      <c r="G24" s="18"/>
      <c r="H24" s="18">
        <f t="shared" si="0"/>
        <v>9924370</v>
      </c>
      <c r="I24" s="19"/>
      <c r="J24" s="18">
        <f t="shared" si="1"/>
        <v>9924370</v>
      </c>
    </row>
    <row r="25" spans="2:10" ht="14.25">
      <c r="B25" s="16"/>
      <c r="C25" s="16"/>
      <c r="D25" s="17" t="s">
        <v>31</v>
      </c>
      <c r="E25" s="18">
        <v>-19207</v>
      </c>
      <c r="F25" s="18">
        <v>-482517</v>
      </c>
      <c r="G25" s="18"/>
      <c r="H25" s="18">
        <f t="shared" si="0"/>
        <v>-501724</v>
      </c>
      <c r="I25" s="19"/>
      <c r="J25" s="18">
        <f t="shared" si="1"/>
        <v>-501724</v>
      </c>
    </row>
    <row r="26" spans="2:10" ht="14.25">
      <c r="B26" s="16"/>
      <c r="C26" s="16"/>
      <c r="D26" s="17" t="s">
        <v>32</v>
      </c>
      <c r="E26" s="18">
        <v>99920</v>
      </c>
      <c r="F26" s="18"/>
      <c r="G26" s="18"/>
      <c r="H26" s="18">
        <f t="shared" si="0"/>
        <v>99920</v>
      </c>
      <c r="I26" s="20"/>
      <c r="J26" s="18">
        <f t="shared" si="1"/>
        <v>99920</v>
      </c>
    </row>
    <row r="27" spans="2:10" ht="14.25">
      <c r="B27" s="16"/>
      <c r="C27" s="21"/>
      <c r="D27" s="22" t="s">
        <v>33</v>
      </c>
      <c r="E27" s="23">
        <f>+E18+E19+E20+E21+E22+E23+E24+E25+E26</f>
        <v>685751342</v>
      </c>
      <c r="F27" s="23">
        <f>+F18+F19+F20+F21+F22+F23+F24+F25+F26</f>
        <v>446133840</v>
      </c>
      <c r="G27" s="23">
        <f>+G18+G19+G20+G21+G22+G23+G24+G25+G26</f>
        <v>0</v>
      </c>
      <c r="H27" s="23">
        <f t="shared" si="0"/>
        <v>1131885182</v>
      </c>
      <c r="I27" s="24">
        <f>+I18+I19+I20+I21+I22+I23+I24+I25+I26</f>
        <v>0</v>
      </c>
      <c r="J27" s="23">
        <f t="shared" si="1"/>
        <v>1131885182</v>
      </c>
    </row>
    <row r="28" spans="2:10" ht="14.25">
      <c r="B28" s="21"/>
      <c r="C28" s="25" t="s">
        <v>34</v>
      </c>
      <c r="D28" s="26"/>
      <c r="E28" s="27">
        <f xml:space="preserve"> +E17 - E27</f>
        <v>-41921528</v>
      </c>
      <c r="F28" s="27">
        <f xml:space="preserve"> +F17 - F27</f>
        <v>11897830</v>
      </c>
      <c r="G28" s="27">
        <f xml:space="preserve"> +G17 - G27</f>
        <v>0</v>
      </c>
      <c r="H28" s="27">
        <f t="shared" si="0"/>
        <v>-30023698</v>
      </c>
      <c r="I28" s="24">
        <f xml:space="preserve"> +I17 - I27</f>
        <v>0</v>
      </c>
      <c r="J28" s="27">
        <f t="shared" si="1"/>
        <v>-30023698</v>
      </c>
    </row>
    <row r="29" spans="2:10" ht="14.25">
      <c r="B29" s="12" t="s">
        <v>35</v>
      </c>
      <c r="C29" s="12" t="s">
        <v>12</v>
      </c>
      <c r="D29" s="17" t="s">
        <v>36</v>
      </c>
      <c r="E29" s="18">
        <v>222098</v>
      </c>
      <c r="F29" s="18"/>
      <c r="G29" s="18"/>
      <c r="H29" s="18">
        <f t="shared" si="0"/>
        <v>222098</v>
      </c>
      <c r="I29" s="15"/>
      <c r="J29" s="18">
        <f t="shared" si="1"/>
        <v>222098</v>
      </c>
    </row>
    <row r="30" spans="2:10" ht="14.25">
      <c r="B30" s="16"/>
      <c r="C30" s="16"/>
      <c r="D30" s="17" t="s">
        <v>37</v>
      </c>
      <c r="E30" s="18">
        <v>648360</v>
      </c>
      <c r="F30" s="18"/>
      <c r="G30" s="18"/>
      <c r="H30" s="18">
        <f t="shared" si="0"/>
        <v>648360</v>
      </c>
      <c r="I30" s="20"/>
      <c r="J30" s="18">
        <f t="shared" si="1"/>
        <v>648360</v>
      </c>
    </row>
    <row r="31" spans="2:10" ht="14.25">
      <c r="B31" s="16"/>
      <c r="C31" s="21"/>
      <c r="D31" s="22" t="s">
        <v>38</v>
      </c>
      <c r="E31" s="23">
        <f>+E29+E30</f>
        <v>870458</v>
      </c>
      <c r="F31" s="23">
        <f>+F29+F30</f>
        <v>0</v>
      </c>
      <c r="G31" s="23">
        <f>+G29+G30</f>
        <v>0</v>
      </c>
      <c r="H31" s="23">
        <f t="shared" si="0"/>
        <v>870458</v>
      </c>
      <c r="I31" s="24">
        <f>+I29+I30</f>
        <v>0</v>
      </c>
      <c r="J31" s="23">
        <f t="shared" si="1"/>
        <v>870458</v>
      </c>
    </row>
    <row r="32" spans="2:10" ht="30">
      <c r="B32" s="16"/>
      <c r="C32" s="28" t="s">
        <v>23</v>
      </c>
      <c r="D32" s="22" t="s">
        <v>39</v>
      </c>
      <c r="E32" s="23">
        <f>0</f>
        <v>0</v>
      </c>
      <c r="F32" s="23">
        <f>0</f>
        <v>0</v>
      </c>
      <c r="G32" s="23">
        <f>0</f>
        <v>0</v>
      </c>
      <c r="H32" s="23">
        <f t="shared" si="0"/>
        <v>0</v>
      </c>
      <c r="I32" s="24">
        <f>0</f>
        <v>0</v>
      </c>
      <c r="J32" s="23">
        <f t="shared" si="1"/>
        <v>0</v>
      </c>
    </row>
    <row r="33" spans="2:10" ht="14.25">
      <c r="B33" s="21"/>
      <c r="C33" s="25" t="s">
        <v>40</v>
      </c>
      <c r="D33" s="29"/>
      <c r="E33" s="30">
        <f xml:space="preserve"> +E31 - E32</f>
        <v>870458</v>
      </c>
      <c r="F33" s="30">
        <f xml:space="preserve"> +F31 - F32</f>
        <v>0</v>
      </c>
      <c r="G33" s="30">
        <f xml:space="preserve"> +G31 - G32</f>
        <v>0</v>
      </c>
      <c r="H33" s="30">
        <f t="shared" si="0"/>
        <v>870458</v>
      </c>
      <c r="I33" s="24">
        <f xml:space="preserve"> +I31 - I32</f>
        <v>0</v>
      </c>
      <c r="J33" s="30">
        <f t="shared" si="1"/>
        <v>870458</v>
      </c>
    </row>
    <row r="34" spans="2:10" ht="14.25">
      <c r="B34" s="25" t="s">
        <v>41</v>
      </c>
      <c r="C34" s="31"/>
      <c r="D34" s="26"/>
      <c r="E34" s="27">
        <f xml:space="preserve"> +E28 +E33</f>
        <v>-41051070</v>
      </c>
      <c r="F34" s="27">
        <f xml:space="preserve"> +F28 +F33</f>
        <v>11897830</v>
      </c>
      <c r="G34" s="27">
        <f xml:space="preserve"> +G28 +G33</f>
        <v>0</v>
      </c>
      <c r="H34" s="27">
        <f t="shared" si="0"/>
        <v>-29153240</v>
      </c>
      <c r="I34" s="24">
        <f xml:space="preserve"> +I28 +I33</f>
        <v>0</v>
      </c>
      <c r="J34" s="27">
        <f t="shared" si="1"/>
        <v>-29153240</v>
      </c>
    </row>
    <row r="35" spans="2:10" ht="14.25">
      <c r="B35" s="12" t="s">
        <v>42</v>
      </c>
      <c r="C35" s="12" t="s">
        <v>12</v>
      </c>
      <c r="D35" s="17" t="s">
        <v>43</v>
      </c>
      <c r="E35" s="18"/>
      <c r="F35" s="18"/>
      <c r="G35" s="18"/>
      <c r="H35" s="18">
        <f t="shared" si="0"/>
        <v>0</v>
      </c>
      <c r="I35" s="15"/>
      <c r="J35" s="18">
        <f t="shared" si="1"/>
        <v>0</v>
      </c>
    </row>
    <row r="36" spans="2:10" ht="14.25">
      <c r="B36" s="16"/>
      <c r="C36" s="16"/>
      <c r="D36" s="17" t="s">
        <v>44</v>
      </c>
      <c r="E36" s="18"/>
      <c r="F36" s="18"/>
      <c r="G36" s="18"/>
      <c r="H36" s="18">
        <f t="shared" si="0"/>
        <v>0</v>
      </c>
      <c r="I36" s="19"/>
      <c r="J36" s="18">
        <f t="shared" si="1"/>
        <v>0</v>
      </c>
    </row>
    <row r="37" spans="2:10" ht="14.25">
      <c r="B37" s="16"/>
      <c r="C37" s="16"/>
      <c r="D37" s="17" t="s">
        <v>45</v>
      </c>
      <c r="E37" s="18"/>
      <c r="F37" s="18"/>
      <c r="G37" s="18"/>
      <c r="H37" s="18">
        <f t="shared" si="0"/>
        <v>0</v>
      </c>
      <c r="I37" s="19"/>
      <c r="J37" s="18">
        <f t="shared" si="1"/>
        <v>0</v>
      </c>
    </row>
    <row r="38" spans="2:10" ht="14.25">
      <c r="B38" s="16"/>
      <c r="C38" s="16"/>
      <c r="D38" s="17" t="s">
        <v>46</v>
      </c>
      <c r="E38" s="18">
        <v>15856377</v>
      </c>
      <c r="F38" s="18"/>
      <c r="G38" s="18"/>
      <c r="H38" s="18">
        <f t="shared" si="0"/>
        <v>15856377</v>
      </c>
      <c r="I38" s="19"/>
      <c r="J38" s="18">
        <f t="shared" si="1"/>
        <v>15856377</v>
      </c>
    </row>
    <row r="39" spans="2:10" ht="14.25">
      <c r="B39" s="16"/>
      <c r="C39" s="16"/>
      <c r="D39" s="17" t="s">
        <v>47</v>
      </c>
      <c r="E39" s="18"/>
      <c r="F39" s="18"/>
      <c r="G39" s="18"/>
      <c r="H39" s="18">
        <f t="shared" si="0"/>
        <v>0</v>
      </c>
      <c r="I39" s="19"/>
      <c r="J39" s="18">
        <f t="shared" si="1"/>
        <v>0</v>
      </c>
    </row>
    <row r="40" spans="2:10" ht="14.25">
      <c r="B40" s="16"/>
      <c r="C40" s="16"/>
      <c r="D40" s="17" t="s">
        <v>48</v>
      </c>
      <c r="E40" s="18"/>
      <c r="F40" s="18"/>
      <c r="G40" s="18"/>
      <c r="H40" s="18">
        <f t="shared" si="0"/>
        <v>0</v>
      </c>
      <c r="I40" s="19"/>
      <c r="J40" s="18">
        <f t="shared" si="1"/>
        <v>0</v>
      </c>
    </row>
    <row r="41" spans="2:10" ht="14.25">
      <c r="B41" s="16"/>
      <c r="C41" s="16"/>
      <c r="D41" s="17" t="s">
        <v>49</v>
      </c>
      <c r="E41" s="18"/>
      <c r="F41" s="18"/>
      <c r="G41" s="18"/>
      <c r="H41" s="18">
        <f t="shared" si="0"/>
        <v>0</v>
      </c>
      <c r="I41" s="20"/>
      <c r="J41" s="18">
        <f t="shared" si="1"/>
        <v>0</v>
      </c>
    </row>
    <row r="42" spans="2:10" ht="14.25">
      <c r="B42" s="16"/>
      <c r="C42" s="21"/>
      <c r="D42" s="22" t="s">
        <v>50</v>
      </c>
      <c r="E42" s="23">
        <f>+E35+E36+E37+E38+E39+E40+E41</f>
        <v>15856377</v>
      </c>
      <c r="F42" s="23">
        <f>+F35+F36+F37+F38+F39+F40+F41</f>
        <v>0</v>
      </c>
      <c r="G42" s="23">
        <f>+G35+G36+G37+G38+G39+G40+G41</f>
        <v>0</v>
      </c>
      <c r="H42" s="23">
        <f t="shared" si="0"/>
        <v>15856377</v>
      </c>
      <c r="I42" s="24">
        <f>+I35+I36+I37+I38+I39+I40+I41</f>
        <v>0</v>
      </c>
      <c r="J42" s="23">
        <f t="shared" si="1"/>
        <v>15856377</v>
      </c>
    </row>
    <row r="43" spans="2:10" ht="14.25">
      <c r="B43" s="16"/>
      <c r="C43" s="12" t="s">
        <v>23</v>
      </c>
      <c r="D43" s="17" t="s">
        <v>51</v>
      </c>
      <c r="E43" s="18"/>
      <c r="F43" s="18"/>
      <c r="G43" s="18"/>
      <c r="H43" s="18">
        <f t="shared" si="0"/>
        <v>0</v>
      </c>
      <c r="I43" s="15"/>
      <c r="J43" s="18">
        <f t="shared" si="1"/>
        <v>0</v>
      </c>
    </row>
    <row r="44" spans="2:10" ht="14.25">
      <c r="B44" s="16"/>
      <c r="C44" s="16"/>
      <c r="D44" s="17" t="s">
        <v>52</v>
      </c>
      <c r="E44" s="18"/>
      <c r="F44" s="18"/>
      <c r="G44" s="18"/>
      <c r="H44" s="18">
        <f t="shared" si="0"/>
        <v>0</v>
      </c>
      <c r="I44" s="19"/>
      <c r="J44" s="18">
        <f t="shared" si="1"/>
        <v>0</v>
      </c>
    </row>
    <row r="45" spans="2:10" ht="14.25">
      <c r="B45" s="16"/>
      <c r="C45" s="16"/>
      <c r="D45" s="17" t="s">
        <v>53</v>
      </c>
      <c r="E45" s="18">
        <v>7</v>
      </c>
      <c r="F45" s="18"/>
      <c r="G45" s="18"/>
      <c r="H45" s="18">
        <f t="shared" si="0"/>
        <v>7</v>
      </c>
      <c r="I45" s="19"/>
      <c r="J45" s="18">
        <f t="shared" si="1"/>
        <v>7</v>
      </c>
    </row>
    <row r="46" spans="2:10" ht="14.25">
      <c r="B46" s="16"/>
      <c r="C46" s="16"/>
      <c r="D46" s="17" t="s">
        <v>54</v>
      </c>
      <c r="E46" s="18"/>
      <c r="F46" s="18"/>
      <c r="G46" s="18"/>
      <c r="H46" s="18">
        <f t="shared" si="0"/>
        <v>0</v>
      </c>
      <c r="I46" s="19"/>
      <c r="J46" s="18">
        <f t="shared" si="1"/>
        <v>0</v>
      </c>
    </row>
    <row r="47" spans="2:10" ht="14.25">
      <c r="B47" s="16"/>
      <c r="C47" s="16"/>
      <c r="D47" s="17" t="s">
        <v>55</v>
      </c>
      <c r="E47" s="18">
        <v>922000</v>
      </c>
      <c r="F47" s="18"/>
      <c r="G47" s="18"/>
      <c r="H47" s="18">
        <f t="shared" si="0"/>
        <v>922000</v>
      </c>
      <c r="I47" s="19"/>
      <c r="J47" s="18">
        <f t="shared" si="1"/>
        <v>922000</v>
      </c>
    </row>
    <row r="48" spans="2:10" ht="14.25">
      <c r="B48" s="16"/>
      <c r="C48" s="16"/>
      <c r="D48" s="17" t="s">
        <v>56</v>
      </c>
      <c r="E48" s="18"/>
      <c r="F48" s="18"/>
      <c r="G48" s="18"/>
      <c r="H48" s="18">
        <f t="shared" si="0"/>
        <v>0</v>
      </c>
      <c r="I48" s="19"/>
      <c r="J48" s="18">
        <f t="shared" si="1"/>
        <v>0</v>
      </c>
    </row>
    <row r="49" spans="2:10" ht="14.25">
      <c r="B49" s="16"/>
      <c r="C49" s="16"/>
      <c r="D49" s="17" t="s">
        <v>57</v>
      </c>
      <c r="E49" s="18"/>
      <c r="F49" s="18"/>
      <c r="G49" s="18"/>
      <c r="H49" s="18">
        <f t="shared" si="0"/>
        <v>0</v>
      </c>
      <c r="I49" s="19"/>
      <c r="J49" s="18">
        <f t="shared" si="1"/>
        <v>0</v>
      </c>
    </row>
    <row r="50" spans="2:10" ht="14.25">
      <c r="B50" s="16"/>
      <c r="C50" s="16"/>
      <c r="D50" s="17" t="s">
        <v>58</v>
      </c>
      <c r="E50" s="18"/>
      <c r="F50" s="18">
        <v>15856377</v>
      </c>
      <c r="G50" s="18"/>
      <c r="H50" s="18">
        <f t="shared" si="0"/>
        <v>15856377</v>
      </c>
      <c r="I50" s="19"/>
      <c r="J50" s="18">
        <f t="shared" si="1"/>
        <v>15856377</v>
      </c>
    </row>
    <row r="51" spans="2:10" ht="14.25">
      <c r="B51" s="16"/>
      <c r="C51" s="16"/>
      <c r="D51" s="17" t="s">
        <v>59</v>
      </c>
      <c r="E51" s="18"/>
      <c r="F51" s="18"/>
      <c r="G51" s="18"/>
      <c r="H51" s="18">
        <f t="shared" si="0"/>
        <v>0</v>
      </c>
      <c r="I51" s="19"/>
      <c r="J51" s="18">
        <f t="shared" si="1"/>
        <v>0</v>
      </c>
    </row>
    <row r="52" spans="2:10" ht="14.25">
      <c r="B52" s="16"/>
      <c r="C52" s="16"/>
      <c r="D52" s="17" t="s">
        <v>60</v>
      </c>
      <c r="E52" s="18"/>
      <c r="F52" s="18"/>
      <c r="G52" s="18"/>
      <c r="H52" s="18">
        <f t="shared" si="0"/>
        <v>0</v>
      </c>
      <c r="I52" s="19"/>
      <c r="J52" s="18">
        <f t="shared" si="1"/>
        <v>0</v>
      </c>
    </row>
    <row r="53" spans="2:10" ht="14.25">
      <c r="B53" s="16"/>
      <c r="C53" s="16"/>
      <c r="D53" s="17" t="s">
        <v>61</v>
      </c>
      <c r="E53" s="18"/>
      <c r="F53" s="18"/>
      <c r="G53" s="18"/>
      <c r="H53" s="18">
        <f t="shared" si="0"/>
        <v>0</v>
      </c>
      <c r="I53" s="20"/>
      <c r="J53" s="18">
        <f t="shared" si="1"/>
        <v>0</v>
      </c>
    </row>
    <row r="54" spans="2:10" ht="14.25">
      <c r="B54" s="16"/>
      <c r="C54" s="21"/>
      <c r="D54" s="22" t="s">
        <v>62</v>
      </c>
      <c r="E54" s="23">
        <f>+E43+E44+E45+E46+E47+E48+E49+E50+E51+E52+E53</f>
        <v>922007</v>
      </c>
      <c r="F54" s="23">
        <f>+F43+F44+F45+F46+F47+F48+F49+F50+F51+F52+F53</f>
        <v>15856377</v>
      </c>
      <c r="G54" s="23">
        <f>+G43+G44+G45+G46+G47+G48+G49+G50+G51+G52+G53</f>
        <v>0</v>
      </c>
      <c r="H54" s="23">
        <f t="shared" si="0"/>
        <v>16778384</v>
      </c>
      <c r="I54" s="24">
        <f>+I43+I44+I45+I46+I47+I48+I49+I50+I51+I52+I53</f>
        <v>0</v>
      </c>
      <c r="J54" s="23">
        <f t="shared" si="1"/>
        <v>16778384</v>
      </c>
    </row>
    <row r="55" spans="2:10" ht="14.25">
      <c r="B55" s="21"/>
      <c r="C55" s="32" t="s">
        <v>63</v>
      </c>
      <c r="D55" s="33"/>
      <c r="E55" s="34">
        <f xml:space="preserve"> +E42 - E54</f>
        <v>14934370</v>
      </c>
      <c r="F55" s="34">
        <f xml:space="preserve"> +F42 - F54</f>
        <v>-15856377</v>
      </c>
      <c r="G55" s="34">
        <f xml:space="preserve"> +G42 - G54</f>
        <v>0</v>
      </c>
      <c r="H55" s="34">
        <f t="shared" si="0"/>
        <v>-922007</v>
      </c>
      <c r="I55" s="24">
        <f xml:space="preserve"> +I42 - I54</f>
        <v>0</v>
      </c>
      <c r="J55" s="34">
        <f t="shared" si="1"/>
        <v>-922007</v>
      </c>
    </row>
    <row r="56" spans="2:10" ht="14.25">
      <c r="B56" s="25" t="s">
        <v>64</v>
      </c>
      <c r="C56" s="35"/>
      <c r="D56" s="36"/>
      <c r="E56" s="37">
        <f xml:space="preserve"> +E34 +E55</f>
        <v>-26116700</v>
      </c>
      <c r="F56" s="37">
        <f xml:space="preserve"> +F34 +F55</f>
        <v>-3958547</v>
      </c>
      <c r="G56" s="37">
        <f xml:space="preserve"> +G34 +G55</f>
        <v>0</v>
      </c>
      <c r="H56" s="37">
        <f t="shared" si="0"/>
        <v>-30075247</v>
      </c>
      <c r="I56" s="24">
        <f xml:space="preserve"> +I34 +I55</f>
        <v>0</v>
      </c>
      <c r="J56" s="37">
        <f t="shared" si="1"/>
        <v>-30075247</v>
      </c>
    </row>
    <row r="57" spans="2:10" ht="14.25">
      <c r="B57" s="38" t="s">
        <v>65</v>
      </c>
      <c r="C57" s="35" t="s">
        <v>66</v>
      </c>
      <c r="D57" s="36"/>
      <c r="E57" s="37">
        <v>92868114</v>
      </c>
      <c r="F57" s="37">
        <v>92654439</v>
      </c>
      <c r="G57" s="37"/>
      <c r="H57" s="37">
        <f t="shared" si="0"/>
        <v>185522553</v>
      </c>
      <c r="I57" s="24"/>
      <c r="J57" s="37">
        <f t="shared" si="1"/>
        <v>185522553</v>
      </c>
    </row>
    <row r="58" spans="2:10" ht="14.25">
      <c r="B58" s="39"/>
      <c r="C58" s="35" t="s">
        <v>67</v>
      </c>
      <c r="D58" s="36"/>
      <c r="E58" s="37">
        <f xml:space="preserve"> +E56 +E57</f>
        <v>66751414</v>
      </c>
      <c r="F58" s="37">
        <f xml:space="preserve"> +F56 +F57</f>
        <v>88695892</v>
      </c>
      <c r="G58" s="37">
        <f xml:space="preserve"> +G56 +G57</f>
        <v>0</v>
      </c>
      <c r="H58" s="37">
        <f t="shared" si="0"/>
        <v>155447306</v>
      </c>
      <c r="I58" s="24">
        <f xml:space="preserve"> +I56 +I57</f>
        <v>0</v>
      </c>
      <c r="J58" s="37">
        <f t="shared" si="1"/>
        <v>155447306</v>
      </c>
    </row>
    <row r="59" spans="2:10" ht="14.25">
      <c r="B59" s="39"/>
      <c r="C59" s="35" t="s">
        <v>68</v>
      </c>
      <c r="D59" s="36"/>
      <c r="E59" s="37"/>
      <c r="F59" s="37"/>
      <c r="G59" s="37"/>
      <c r="H59" s="37">
        <f t="shared" si="0"/>
        <v>0</v>
      </c>
      <c r="I59" s="24"/>
      <c r="J59" s="37">
        <f t="shared" si="1"/>
        <v>0</v>
      </c>
    </row>
    <row r="60" spans="2:10" ht="14.25">
      <c r="B60" s="39"/>
      <c r="C60" s="35" t="s">
        <v>69</v>
      </c>
      <c r="D60" s="36"/>
      <c r="E60" s="37"/>
      <c r="F60" s="37"/>
      <c r="G60" s="37"/>
      <c r="H60" s="37">
        <f t="shared" si="0"/>
        <v>0</v>
      </c>
      <c r="I60" s="24"/>
      <c r="J60" s="37">
        <f t="shared" si="1"/>
        <v>0</v>
      </c>
    </row>
    <row r="61" spans="2:10" ht="14.25">
      <c r="B61" s="39"/>
      <c r="C61" s="35" t="s">
        <v>70</v>
      </c>
      <c r="D61" s="36"/>
      <c r="E61" s="37">
        <v>19700000</v>
      </c>
      <c r="F61" s="37"/>
      <c r="G61" s="37"/>
      <c r="H61" s="37">
        <f t="shared" si="0"/>
        <v>19700000</v>
      </c>
      <c r="I61" s="24"/>
      <c r="J61" s="37">
        <f t="shared" si="1"/>
        <v>19700000</v>
      </c>
    </row>
    <row r="62" spans="2:10" ht="14.25">
      <c r="B62" s="39"/>
      <c r="C62" s="35" t="s">
        <v>71</v>
      </c>
      <c r="D62" s="36"/>
      <c r="E62" s="37">
        <v>10500000</v>
      </c>
      <c r="F62" s="37"/>
      <c r="G62" s="37"/>
      <c r="H62" s="37">
        <f t="shared" si="0"/>
        <v>10500000</v>
      </c>
      <c r="I62" s="24"/>
      <c r="J62" s="37">
        <f t="shared" si="1"/>
        <v>10500000</v>
      </c>
    </row>
    <row r="63" spans="2:10" ht="14.25">
      <c r="B63" s="39"/>
      <c r="C63" s="35" t="s">
        <v>72</v>
      </c>
      <c r="D63" s="36"/>
      <c r="E63" s="37">
        <v>97000000</v>
      </c>
      <c r="F63" s="37"/>
      <c r="G63" s="37"/>
      <c r="H63" s="37">
        <f t="shared" si="0"/>
        <v>97000000</v>
      </c>
      <c r="I63" s="24"/>
      <c r="J63" s="37">
        <f t="shared" si="1"/>
        <v>97000000</v>
      </c>
    </row>
    <row r="64" spans="2:10" ht="14.25">
      <c r="B64" s="40"/>
      <c r="C64" s="35" t="s">
        <v>73</v>
      </c>
      <c r="D64" s="36"/>
      <c r="E64" s="37">
        <f xml:space="preserve"> +E58 +E59 +E61 +E62 - E63</f>
        <v>-48586</v>
      </c>
      <c r="F64" s="37">
        <f xml:space="preserve"> +F58 +F59 +F61 +F62 - F63</f>
        <v>88695892</v>
      </c>
      <c r="G64" s="37">
        <f xml:space="preserve"> +G58 +G59 +G61 +G62 - G63</f>
        <v>0</v>
      </c>
      <c r="H64" s="37">
        <f t="shared" si="0"/>
        <v>88647306</v>
      </c>
      <c r="I64" s="24">
        <f xml:space="preserve"> +I58 +I59 +I61 +I62 - I63</f>
        <v>0</v>
      </c>
      <c r="J64" s="37">
        <f t="shared" si="1"/>
        <v>88647306</v>
      </c>
    </row>
  </sheetData>
  <mergeCells count="12">
    <mergeCell ref="B29:B33"/>
    <mergeCell ref="C29:C31"/>
    <mergeCell ref="B35:B55"/>
    <mergeCell ref="C35:C42"/>
    <mergeCell ref="C43:C54"/>
    <mergeCell ref="B57:B64"/>
    <mergeCell ref="B3:J3"/>
    <mergeCell ref="B5:J5"/>
    <mergeCell ref="B7:D7"/>
    <mergeCell ref="B8:B28"/>
    <mergeCell ref="C8:C17"/>
    <mergeCell ref="C18:C27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第二号第二様式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中村 靖子</cp:lastModifiedBy>
  <dcterms:created xsi:type="dcterms:W3CDTF">2018-06-26T05:20:40Z</dcterms:created>
  <dcterms:modified xsi:type="dcterms:W3CDTF">2018-06-26T05:20:41Z</dcterms:modified>
</cp:coreProperties>
</file>